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516" yWindow="840" windowWidth="14496" windowHeight="8832"/>
  </bookViews>
  <sheets>
    <sheet name="OFERTA SERVEIS HABITUALS" sheetId="1" r:id="rId1"/>
  </sheets>
  <definedNames>
    <definedName name="_xlnm._FilterDatabase" localSheetId="0">'OFERTA SERVEIS HABITUALS'!$B$20:$M$59</definedName>
    <definedName name="_xlnm.Print_Area" localSheetId="0">'OFERTA SERVEIS HABITUALS'!$A$1:$N$60</definedName>
  </definedNames>
  <calcPr calcId="125725"/>
</workbook>
</file>

<file path=xl/calcChain.xml><?xml version="1.0" encoding="utf-8"?>
<calcChain xmlns="http://schemas.openxmlformats.org/spreadsheetml/2006/main">
  <c r="L56" i="1"/>
  <c r="M56" s="1"/>
  <c r="H56"/>
  <c r="L55"/>
  <c r="M55" s="1"/>
  <c r="H55"/>
  <c r="L53"/>
  <c r="M53" s="1"/>
  <c r="H53"/>
  <c r="L52"/>
  <c r="M52" s="1"/>
  <c r="H52"/>
  <c r="L51"/>
  <c r="M51" s="1"/>
  <c r="H51"/>
  <c r="L50"/>
  <c r="M50" s="1"/>
  <c r="H50"/>
  <c r="L49"/>
  <c r="M49" s="1"/>
  <c r="H49"/>
  <c r="L48"/>
  <c r="M48" s="1"/>
  <c r="H48"/>
  <c r="L47"/>
  <c r="M47" s="1"/>
  <c r="H47"/>
  <c r="L46"/>
  <c r="M46" s="1"/>
  <c r="H46"/>
  <c r="L45"/>
  <c r="M45" s="1"/>
  <c r="H45"/>
  <c r="L44"/>
  <c r="M44" s="1"/>
  <c r="H44"/>
  <c r="L43"/>
  <c r="M43" s="1"/>
  <c r="H43"/>
  <c r="L42"/>
  <c r="M42" s="1"/>
  <c r="H42"/>
  <c r="L41"/>
  <c r="M41" s="1"/>
  <c r="H41"/>
  <c r="L40"/>
  <c r="M40" s="1"/>
  <c r="H40"/>
  <c r="L39"/>
  <c r="M39" s="1"/>
  <c r="H39"/>
  <c r="L38"/>
  <c r="M38" s="1"/>
  <c r="H38"/>
  <c r="L37"/>
  <c r="M37" s="1"/>
  <c r="H37"/>
  <c r="L36"/>
  <c r="M36" s="1"/>
  <c r="H36"/>
  <c r="L35"/>
  <c r="M35" s="1"/>
  <c r="H35"/>
  <c r="L34"/>
  <c r="M34" s="1"/>
  <c r="H34"/>
  <c r="L33"/>
  <c r="M33" s="1"/>
  <c r="H33"/>
  <c r="L32"/>
  <c r="M32" s="1"/>
  <c r="H32"/>
  <c r="L31"/>
  <c r="M31" s="1"/>
  <c r="H31"/>
  <c r="L30"/>
  <c r="M30" s="1"/>
  <c r="H30"/>
  <c r="L29"/>
  <c r="M29" s="1"/>
  <c r="H29"/>
  <c r="L28"/>
  <c r="M28" s="1"/>
  <c r="H28"/>
  <c r="L27"/>
  <c r="M27" s="1"/>
  <c r="H27"/>
  <c r="L26"/>
  <c r="M26" s="1"/>
  <c r="H26"/>
  <c r="L25"/>
  <c r="M25" s="1"/>
  <c r="H25"/>
  <c r="L24"/>
  <c r="M24" s="1"/>
  <c r="L23"/>
  <c r="M23" s="1"/>
  <c r="H23"/>
  <c r="L22"/>
  <c r="M22" s="1"/>
  <c r="L21"/>
  <c r="H21"/>
  <c r="L58" l="1"/>
  <c r="M21"/>
  <c r="M58" s="1"/>
</calcChain>
</file>

<file path=xl/sharedStrings.xml><?xml version="1.0" encoding="utf-8"?>
<sst xmlns="http://schemas.openxmlformats.org/spreadsheetml/2006/main" count="166" uniqueCount="78">
  <si>
    <t>OFERTA SERVEIS HABITUALS TRANSPORT</t>
  </si>
  <si>
    <t>Concepte</t>
  </si>
  <si>
    <t>Destí amb sortida i arribada a Mataró</t>
  </si>
  <si>
    <t>Servei</t>
  </si>
  <si>
    <t>Mes estimat servei</t>
  </si>
  <si>
    <t>H. Sortida aprox</t>
  </si>
  <si>
    <t>H. Arribada aprox</t>
  </si>
  <si>
    <t>Temps total aprox</t>
  </si>
  <si>
    <t>Màxim persones</t>
  </si>
  <si>
    <t>Sortides anuals estimades</t>
  </si>
  <si>
    <t>OFERTA PREU UNITARI S/IVA</t>
  </si>
  <si>
    <t>Total ANUAL s/IVA</t>
  </si>
  <si>
    <t>Import ANUAL amb 10% IVA</t>
  </si>
  <si>
    <t>Casa del Vidre (Masia Can Fusteret)</t>
  </si>
  <si>
    <t>Ametlla del Vallès</t>
  </si>
  <si>
    <t>Biada</t>
  </si>
  <si>
    <t>febrer</t>
  </si>
  <si>
    <t>Clus Tennis Panxo</t>
  </si>
  <si>
    <t>Argentona</t>
  </si>
  <si>
    <t>maig</t>
  </si>
  <si>
    <t>10:30/12:50</t>
  </si>
  <si>
    <t>12:40/14:50</t>
  </si>
  <si>
    <t>Centre Atletic Laietania</t>
  </si>
  <si>
    <t>Mataró</t>
  </si>
  <si>
    <t>Banyoles. Entorn del llac</t>
  </si>
  <si>
    <t>Banyoles</t>
  </si>
  <si>
    <t>Fira Barcelona. Plaça Espanya</t>
  </si>
  <si>
    <t>Barcelona</t>
  </si>
  <si>
    <t>1er sem</t>
  </si>
  <si>
    <t>finals any</t>
  </si>
  <si>
    <t>Fira Barcelona. Hospitalet</t>
  </si>
  <si>
    <t>Sagrada família + Parc Guell</t>
  </si>
  <si>
    <t>Sagrada Familia</t>
  </si>
  <si>
    <t>Ruta Barcelona Centre</t>
  </si>
  <si>
    <t>març-abril</t>
  </si>
  <si>
    <t>Aeroport Barcelona</t>
  </si>
  <si>
    <t>Cosmocaixa</t>
  </si>
  <si>
    <t>gener-març</t>
  </si>
  <si>
    <t>Refugi 307. Carmel</t>
  </si>
  <si>
    <t>abril</t>
  </si>
  <si>
    <t>Turó de la Rovira</t>
  </si>
  <si>
    <t>Universitat Autonoma</t>
  </si>
  <si>
    <t>Cerdanyola del Vallès</t>
  </si>
  <si>
    <t>Museu de les Matemàtiques</t>
  </si>
  <si>
    <t>Cornellà</t>
  </si>
  <si>
    <t>octubre</t>
  </si>
  <si>
    <t>Empuries</t>
  </si>
  <si>
    <t>Aeroport Girona</t>
  </si>
  <si>
    <t>Girona</t>
  </si>
  <si>
    <t>Illes Medes</t>
  </si>
  <si>
    <t>Waterworld</t>
  </si>
  <si>
    <t>Lloret de Mar</t>
  </si>
  <si>
    <t>juny</t>
  </si>
  <si>
    <t>Turó de l'home</t>
  </si>
  <si>
    <t>Montseny</t>
  </si>
  <si>
    <t>maig-juny</t>
  </si>
  <si>
    <t>Zona volcània</t>
  </si>
  <si>
    <t>Olot</t>
  </si>
  <si>
    <t>novembre</t>
  </si>
  <si>
    <t>Parc Montnegre Corredor. Pla Arenes</t>
  </si>
  <si>
    <t>Vallgorguina</t>
  </si>
  <si>
    <t>Illa Fantasia</t>
  </si>
  <si>
    <t>Vilassar de Dalt</t>
  </si>
  <si>
    <t>Viu el Parc</t>
  </si>
  <si>
    <t>Hortsavinya</t>
  </si>
  <si>
    <t>Primària</t>
  </si>
  <si>
    <t>març</t>
  </si>
  <si>
    <t>Coneguem els nostres parcs</t>
  </si>
  <si>
    <t xml:space="preserve">Parc Montnegre Corredor  </t>
  </si>
  <si>
    <t>TOTALS</t>
  </si>
  <si>
    <t>IMPORT MÀXIM LICITACIÓ</t>
  </si>
  <si>
    <t>..............................................., major d'edat, amb DNI núm. ........................ en nom propi (en representació o de ..................), amb domicili a ......................................, amb capacitat jurídica i d'obrar,</t>
  </si>
  <si>
    <t>FAIG CONSTAR:</t>
  </si>
  <si>
    <t>Ajuntament de Mataró</t>
  </si>
  <si>
    <t>(Lloc, data, segell i signatura)</t>
  </si>
  <si>
    <t xml:space="preserve">Que ofereixo prestar el servei d'acord amb els següents preus, IVA no inclòs: </t>
  </si>
  <si>
    <r>
      <t xml:space="preserve"> assabentat del plec de condicions i pressupost que han de regir l'adjudicació del contracte de prestació del </t>
    </r>
    <r>
      <rPr>
        <b/>
        <sz val="11"/>
        <color theme="1"/>
        <rFont val="Calibri"/>
        <family val="2"/>
        <scheme val="minor"/>
      </rPr>
      <t>servei de transport escolar, activitats educatives subvencionades</t>
    </r>
  </si>
  <si>
    <t xml:space="preserve"> i altres trasllats.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</si>
</sst>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/>
    <xf numFmtId="14" fontId="0" fillId="0" borderId="0" xfId="0" applyNumberFormat="1" applyAlignment="1">
      <alignment horizontal="center"/>
    </xf>
    <xf numFmtId="164" fontId="0" fillId="0" borderId="0" xfId="0" applyNumberFormat="1"/>
    <xf numFmtId="4" fontId="0" fillId="0" borderId="0" xfId="0" applyNumberFormat="1"/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left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20" fontId="0" fillId="0" borderId="0" xfId="0" applyNumberFormat="1" applyFill="1" applyAlignment="1">
      <alignment horizontal="center"/>
    </xf>
    <xf numFmtId="20" fontId="3" fillId="0" borderId="0" xfId="0" applyNumberFormat="1" applyFont="1" applyFill="1" applyAlignment="1">
      <alignment horizontal="center"/>
    </xf>
    <xf numFmtId="0" fontId="0" fillId="0" borderId="0" xfId="0" applyFill="1" applyAlignment="1">
      <alignment horizontal="center"/>
    </xf>
    <xf numFmtId="4" fontId="0" fillId="2" borderId="0" xfId="0" applyNumberFormat="1" applyFill="1" applyAlignment="1" applyProtection="1">
      <alignment horizontal="center"/>
      <protection locked="0"/>
    </xf>
    <xf numFmtId="164" fontId="0" fillId="0" borderId="0" xfId="0" applyNumberFormat="1" applyAlignment="1">
      <alignment horizontal="center"/>
    </xf>
    <xf numFmtId="0" fontId="0" fillId="0" borderId="0" xfId="0" applyFill="1"/>
    <xf numFmtId="14" fontId="0" fillId="0" borderId="0" xfId="0" applyNumberFormat="1" applyFill="1" applyAlignment="1">
      <alignment horizontal="center"/>
    </xf>
    <xf numFmtId="164" fontId="0" fillId="0" borderId="0" xfId="0" applyNumberFormat="1" applyFill="1" applyAlignment="1">
      <alignment horizontal="center"/>
    </xf>
    <xf numFmtId="4" fontId="0" fillId="0" borderId="0" xfId="0" applyNumberFormat="1" applyFill="1" applyAlignment="1">
      <alignment horizontal="center"/>
    </xf>
    <xf numFmtId="0" fontId="1" fillId="0" borderId="0" xfId="0" applyFont="1" applyFill="1"/>
    <xf numFmtId="4" fontId="1" fillId="0" borderId="0" xfId="0" applyNumberFormat="1" applyFont="1" applyFill="1"/>
    <xf numFmtId="164" fontId="1" fillId="0" borderId="0" xfId="0" applyNumberFormat="1" applyFont="1"/>
    <xf numFmtId="14" fontId="0" fillId="0" borderId="0" xfId="0" applyNumberFormat="1" applyAlignment="1">
      <alignment horizontal="left"/>
    </xf>
    <xf numFmtId="0" fontId="1" fillId="0" borderId="0" xfId="0" applyFont="1"/>
    <xf numFmtId="0" fontId="1" fillId="3" borderId="0" xfId="0" applyFont="1" applyFill="1"/>
    <xf numFmtId="4" fontId="0" fillId="3" borderId="0" xfId="0" applyNumberFormat="1" applyFill="1"/>
    <xf numFmtId="0" fontId="4" fillId="0" borderId="0" xfId="0" applyFont="1"/>
    <xf numFmtId="0" fontId="0" fillId="0" borderId="0" xfId="0" applyFont="1" applyAlignment="1">
      <alignment horizontal="justify"/>
    </xf>
    <xf numFmtId="164" fontId="0" fillId="3" borderId="0" xfId="0" applyNumberFormat="1" applyFill="1"/>
    <xf numFmtId="164" fontId="1" fillId="3" borderId="0" xfId="0" applyNumberFormat="1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101272</xdr:colOff>
      <xdr:row>0</xdr:row>
      <xdr:rowOff>67167</xdr:rowOff>
    </xdr:from>
    <xdr:to>
      <xdr:col>1</xdr:col>
      <xdr:colOff>821239</xdr:colOff>
      <xdr:row>5</xdr:row>
      <xdr:rowOff>33307</xdr:rowOff>
    </xdr:to>
    <xdr:pic>
      <xdr:nvPicPr>
        <xdr:cNvPr id="1025" name="Picture 1" descr="simbol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grayscl/>
          <a:biLevel thresh="50000"/>
        </a:blip>
        <a:srcRect/>
        <a:stretch>
          <a:fillRect/>
        </a:stretch>
      </xdr:blipFill>
      <xdr:spPr bwMode="auto">
        <a:xfrm>
          <a:off x="101272" y="67167"/>
          <a:ext cx="830580" cy="887914"/>
        </a:xfrm>
        <a:prstGeom prst="rect">
          <a:avLst/>
        </a:prstGeom>
        <a:noFill/>
      </xdr:spPr>
    </xdr:pic>
    <xdr:clientData/>
  </xdr:twoCellAnchor>
  <xdr:twoCellAnchor>
    <xdr:from>
      <xdr:col>0</xdr:col>
      <xdr:colOff>101272</xdr:colOff>
      <xdr:row>5</xdr:row>
      <xdr:rowOff>181283</xdr:rowOff>
    </xdr:from>
    <xdr:to>
      <xdr:col>12</xdr:col>
      <xdr:colOff>894428</xdr:colOff>
      <xdr:row>6</xdr:row>
      <xdr:rowOff>12168</xdr:rowOff>
    </xdr:to>
    <xdr:sp macro="" textlink="">
      <xdr:nvSpPr>
        <xdr:cNvPr id="1026" name="Line 2"/>
        <xdr:cNvSpPr>
          <a:spLocks noChangeShapeType="1"/>
        </xdr:cNvSpPr>
      </xdr:nvSpPr>
      <xdr:spPr bwMode="auto">
        <a:xfrm flipV="1">
          <a:off x="101272" y="1103057"/>
          <a:ext cx="11989640" cy="15240"/>
        </a:xfrm>
        <a:prstGeom prst="line">
          <a:avLst/>
        </a:prstGeom>
        <a:noFill/>
        <a:ln w="85090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8:M60"/>
  <sheetViews>
    <sheetView tabSelected="1" view="pageBreakPreview" zoomScale="62" zoomScaleNormal="100" zoomScaleSheetLayoutView="62" workbookViewId="0">
      <pane xSplit="2" ySplit="20" topLeftCell="C48" activePane="bottomRight" state="frozen"/>
      <selection pane="topRight" activeCell="C1" sqref="C1"/>
      <selection pane="bottomLeft" activeCell="A6" sqref="A6"/>
      <selection pane="bottomRight" activeCell="J56" sqref="J56"/>
    </sheetView>
  </sheetViews>
  <sheetFormatPr defaultColWidth="9.109375" defaultRowHeight="14.4"/>
  <cols>
    <col min="1" max="1" width="1.6640625" customWidth="1"/>
    <col min="2" max="2" width="34.6640625" customWidth="1"/>
    <col min="3" max="3" width="23.6640625" customWidth="1"/>
    <col min="4" max="4" width="9.6640625" style="2" customWidth="1"/>
    <col min="5" max="5" width="13.109375" style="2" customWidth="1"/>
    <col min="6" max="6" width="11.6640625" customWidth="1"/>
    <col min="7" max="7" width="11.5546875" customWidth="1"/>
    <col min="10" max="10" width="11.6640625" style="3" customWidth="1"/>
    <col min="11" max="11" width="14.33203125" style="4" customWidth="1"/>
    <col min="12" max="13" width="13.33203125" style="3" customWidth="1"/>
    <col min="14" max="14" width="1.44140625" customWidth="1"/>
    <col min="15" max="15" width="10.44140625" bestFit="1" customWidth="1"/>
  </cols>
  <sheetData>
    <row r="8" spans="2:2">
      <c r="B8" s="28" t="s">
        <v>73</v>
      </c>
    </row>
    <row r="10" spans="2:2" ht="18">
      <c r="B10" s="1" t="s">
        <v>0</v>
      </c>
    </row>
    <row r="12" spans="2:2">
      <c r="B12" t="s">
        <v>71</v>
      </c>
    </row>
    <row r="13" spans="2:2">
      <c r="B13" t="s">
        <v>76</v>
      </c>
    </row>
    <row r="14" spans="2:2">
      <c r="B14" s="25" t="s">
        <v>77</v>
      </c>
    </row>
    <row r="16" spans="2:2">
      <c r="B16" s="25" t="s">
        <v>72</v>
      </c>
    </row>
    <row r="18" spans="2:13">
      <c r="B18" t="s">
        <v>75</v>
      </c>
    </row>
    <row r="20" spans="2:13" s="11" customFormat="1" ht="43.2" customHeight="1">
      <c r="B20" s="5" t="s">
        <v>1</v>
      </c>
      <c r="C20" s="6" t="s">
        <v>2</v>
      </c>
      <c r="D20" s="7" t="s">
        <v>3</v>
      </c>
      <c r="E20" s="7" t="s">
        <v>4</v>
      </c>
      <c r="F20" s="8" t="s">
        <v>5</v>
      </c>
      <c r="G20" s="8" t="s">
        <v>6</v>
      </c>
      <c r="H20" s="8" t="s">
        <v>7</v>
      </c>
      <c r="I20" s="8" t="s">
        <v>8</v>
      </c>
      <c r="J20" s="8" t="s">
        <v>9</v>
      </c>
      <c r="K20" s="9" t="s">
        <v>10</v>
      </c>
      <c r="L20" s="10" t="s">
        <v>11</v>
      </c>
      <c r="M20" s="10" t="s">
        <v>12</v>
      </c>
    </row>
    <row r="21" spans="2:13">
      <c r="B21" t="s">
        <v>13</v>
      </c>
      <c r="C21" t="s">
        <v>14</v>
      </c>
      <c r="D21" s="2" t="s">
        <v>15</v>
      </c>
      <c r="E21" s="2" t="s">
        <v>16</v>
      </c>
      <c r="F21" s="12">
        <v>0.33333333333333331</v>
      </c>
      <c r="G21" s="12">
        <v>0.61111111111111105</v>
      </c>
      <c r="H21" s="13">
        <f>+G21-F21</f>
        <v>0.27777777777777773</v>
      </c>
      <c r="I21" s="14">
        <v>50</v>
      </c>
      <c r="J21" s="14">
        <v>3</v>
      </c>
      <c r="K21" s="15"/>
      <c r="L21" s="16">
        <f t="shared" ref="L21:L53" si="0">+K21*J21</f>
        <v>0</v>
      </c>
      <c r="M21" s="16">
        <f t="shared" ref="M21:M53" si="1">+L21*1.1</f>
        <v>0</v>
      </c>
    </row>
    <row r="22" spans="2:13">
      <c r="B22" t="s">
        <v>17</v>
      </c>
      <c r="C22" t="s">
        <v>18</v>
      </c>
      <c r="D22" s="2" t="s">
        <v>15</v>
      </c>
      <c r="E22" s="2" t="s">
        <v>19</v>
      </c>
      <c r="F22" s="12" t="s">
        <v>20</v>
      </c>
      <c r="G22" s="12" t="s">
        <v>21</v>
      </c>
      <c r="H22" s="13">
        <v>9.0277777777777776E-2</v>
      </c>
      <c r="I22" s="14">
        <v>30</v>
      </c>
      <c r="J22" s="14">
        <v>2</v>
      </c>
      <c r="K22" s="15"/>
      <c r="L22" s="16">
        <f t="shared" si="0"/>
        <v>0</v>
      </c>
      <c r="M22" s="16">
        <f t="shared" si="1"/>
        <v>0</v>
      </c>
    </row>
    <row r="23" spans="2:13">
      <c r="B23" t="s">
        <v>17</v>
      </c>
      <c r="C23" t="s">
        <v>18</v>
      </c>
      <c r="D23" s="2" t="s">
        <v>15</v>
      </c>
      <c r="E23" s="2" t="s">
        <v>19</v>
      </c>
      <c r="F23" s="12">
        <v>0.33680555555555558</v>
      </c>
      <c r="G23" s="12">
        <v>0.62152777777777779</v>
      </c>
      <c r="H23" s="13">
        <f>+G23-F23</f>
        <v>0.28472222222222221</v>
      </c>
      <c r="I23" s="14">
        <v>30</v>
      </c>
      <c r="J23" s="14">
        <v>1</v>
      </c>
      <c r="K23" s="15"/>
      <c r="L23" s="16">
        <f t="shared" si="0"/>
        <v>0</v>
      </c>
      <c r="M23" s="16">
        <f t="shared" si="1"/>
        <v>0</v>
      </c>
    </row>
    <row r="24" spans="2:13">
      <c r="B24" t="s">
        <v>22</v>
      </c>
      <c r="C24" t="s">
        <v>23</v>
      </c>
      <c r="D24" s="2" t="s">
        <v>15</v>
      </c>
      <c r="E24" s="2" t="s">
        <v>19</v>
      </c>
      <c r="F24" s="12" t="s">
        <v>20</v>
      </c>
      <c r="G24" s="12" t="s">
        <v>21</v>
      </c>
      <c r="H24" s="13">
        <v>9.0277777777777776E-2</v>
      </c>
      <c r="I24" s="14">
        <v>30</v>
      </c>
      <c r="J24" s="14">
        <v>2</v>
      </c>
      <c r="K24" s="15"/>
      <c r="L24" s="16">
        <f t="shared" si="0"/>
        <v>0</v>
      </c>
      <c r="M24" s="16">
        <f t="shared" si="1"/>
        <v>0</v>
      </c>
    </row>
    <row r="25" spans="2:13">
      <c r="B25" t="s">
        <v>22</v>
      </c>
      <c r="C25" t="s">
        <v>23</v>
      </c>
      <c r="D25" s="2" t="s">
        <v>15</v>
      </c>
      <c r="E25" s="2" t="s">
        <v>19</v>
      </c>
      <c r="F25" s="12">
        <v>0.33680555555555558</v>
      </c>
      <c r="G25" s="12">
        <v>0.62152777777777779</v>
      </c>
      <c r="H25" s="13">
        <f t="shared" ref="H25:H43" si="2">+G25-F25</f>
        <v>0.28472222222222221</v>
      </c>
      <c r="I25" s="14">
        <v>30</v>
      </c>
      <c r="J25" s="14">
        <v>1</v>
      </c>
      <c r="K25" s="15"/>
      <c r="L25" s="16">
        <f t="shared" si="0"/>
        <v>0</v>
      </c>
      <c r="M25" s="16">
        <f t="shared" si="1"/>
        <v>0</v>
      </c>
    </row>
    <row r="26" spans="2:13">
      <c r="B26" t="s">
        <v>24</v>
      </c>
      <c r="C26" t="s">
        <v>25</v>
      </c>
      <c r="D26" s="2" t="s">
        <v>15</v>
      </c>
      <c r="E26" s="2" t="s">
        <v>19</v>
      </c>
      <c r="F26" s="12">
        <v>0.33333333333333331</v>
      </c>
      <c r="G26" s="12">
        <v>0.75</v>
      </c>
      <c r="H26" s="13">
        <f t="shared" si="2"/>
        <v>0.41666666666666669</v>
      </c>
      <c r="I26" s="14">
        <v>50</v>
      </c>
      <c r="J26" s="14">
        <v>2</v>
      </c>
      <c r="K26" s="15"/>
      <c r="L26" s="16">
        <f t="shared" si="0"/>
        <v>0</v>
      </c>
      <c r="M26" s="16">
        <f t="shared" si="1"/>
        <v>0</v>
      </c>
    </row>
    <row r="27" spans="2:13" s="17" customFormat="1">
      <c r="B27" s="17" t="s">
        <v>26</v>
      </c>
      <c r="C27" s="17" t="s">
        <v>27</v>
      </c>
      <c r="D27" s="2" t="s">
        <v>15</v>
      </c>
      <c r="E27" s="18" t="s">
        <v>28</v>
      </c>
      <c r="F27" s="12">
        <v>0.39583333333333331</v>
      </c>
      <c r="G27" s="12">
        <v>0.70833333333333337</v>
      </c>
      <c r="H27" s="13">
        <f t="shared" si="2"/>
        <v>0.31250000000000006</v>
      </c>
      <c r="I27" s="14">
        <v>90</v>
      </c>
      <c r="J27" s="14">
        <v>1</v>
      </c>
      <c r="K27" s="15"/>
      <c r="L27" s="16">
        <f t="shared" si="0"/>
        <v>0</v>
      </c>
      <c r="M27" s="19">
        <f t="shared" si="1"/>
        <v>0</v>
      </c>
    </row>
    <row r="28" spans="2:13" s="17" customFormat="1">
      <c r="B28" s="17" t="s">
        <v>26</v>
      </c>
      <c r="C28" s="17" t="s">
        <v>27</v>
      </c>
      <c r="D28" s="2" t="s">
        <v>15</v>
      </c>
      <c r="E28" s="18" t="s">
        <v>28</v>
      </c>
      <c r="F28" s="12">
        <v>0.39583333333333331</v>
      </c>
      <c r="G28" s="12">
        <v>0.70833333333333337</v>
      </c>
      <c r="H28" s="13">
        <f t="shared" si="2"/>
        <v>0.31250000000000006</v>
      </c>
      <c r="I28" s="14">
        <v>60</v>
      </c>
      <c r="J28" s="14">
        <v>1</v>
      </c>
      <c r="K28" s="15"/>
      <c r="L28" s="16">
        <f t="shared" si="0"/>
        <v>0</v>
      </c>
      <c r="M28" s="19">
        <f t="shared" si="1"/>
        <v>0</v>
      </c>
    </row>
    <row r="29" spans="2:13" s="17" customFormat="1">
      <c r="B29" s="17" t="s">
        <v>26</v>
      </c>
      <c r="C29" s="17" t="s">
        <v>27</v>
      </c>
      <c r="D29" s="2" t="s">
        <v>15</v>
      </c>
      <c r="E29" s="18" t="s">
        <v>29</v>
      </c>
      <c r="F29" s="12">
        <v>0.60416666666666663</v>
      </c>
      <c r="G29" s="12">
        <v>0.85416666666666663</v>
      </c>
      <c r="H29" s="13">
        <f t="shared" si="2"/>
        <v>0.25</v>
      </c>
      <c r="I29" s="14">
        <v>30</v>
      </c>
      <c r="J29" s="14">
        <v>1</v>
      </c>
      <c r="K29" s="15"/>
      <c r="L29" s="16">
        <f t="shared" si="0"/>
        <v>0</v>
      </c>
      <c r="M29" s="19">
        <f t="shared" si="1"/>
        <v>0</v>
      </c>
    </row>
    <row r="30" spans="2:13" s="17" customFormat="1">
      <c r="B30" s="17" t="s">
        <v>30</v>
      </c>
      <c r="C30" s="17" t="s">
        <v>27</v>
      </c>
      <c r="D30" s="2" t="s">
        <v>15</v>
      </c>
      <c r="E30" s="18" t="s">
        <v>28</v>
      </c>
      <c r="F30" s="12">
        <v>0.39583333333333331</v>
      </c>
      <c r="G30" s="12">
        <v>0.70833333333333337</v>
      </c>
      <c r="H30" s="13">
        <f t="shared" si="2"/>
        <v>0.31250000000000006</v>
      </c>
      <c r="I30" s="14">
        <v>90</v>
      </c>
      <c r="J30" s="14">
        <v>1</v>
      </c>
      <c r="K30" s="15"/>
      <c r="L30" s="16">
        <f t="shared" si="0"/>
        <v>0</v>
      </c>
      <c r="M30" s="19">
        <f t="shared" si="1"/>
        <v>0</v>
      </c>
    </row>
    <row r="31" spans="2:13" s="17" customFormat="1">
      <c r="B31" s="17" t="s">
        <v>30</v>
      </c>
      <c r="C31" s="17" t="s">
        <v>27</v>
      </c>
      <c r="D31" s="2" t="s">
        <v>15</v>
      </c>
      <c r="E31" s="18" t="s">
        <v>28</v>
      </c>
      <c r="F31" s="12">
        <v>0.39583333333333331</v>
      </c>
      <c r="G31" s="12">
        <v>0.70833333333333337</v>
      </c>
      <c r="H31" s="13">
        <f t="shared" si="2"/>
        <v>0.31250000000000006</v>
      </c>
      <c r="I31" s="14">
        <v>60</v>
      </c>
      <c r="J31" s="14">
        <v>1</v>
      </c>
      <c r="K31" s="15"/>
      <c r="L31" s="16">
        <f t="shared" si="0"/>
        <v>0</v>
      </c>
      <c r="M31" s="19">
        <f t="shared" si="1"/>
        <v>0</v>
      </c>
    </row>
    <row r="32" spans="2:13" s="17" customFormat="1">
      <c r="B32" s="17" t="s">
        <v>30</v>
      </c>
      <c r="C32" s="17" t="s">
        <v>27</v>
      </c>
      <c r="D32" s="2" t="s">
        <v>15</v>
      </c>
      <c r="E32" s="18" t="s">
        <v>29</v>
      </c>
      <c r="F32" s="12">
        <v>0.60416666666666663</v>
      </c>
      <c r="G32" s="12">
        <v>0.85416666666666663</v>
      </c>
      <c r="H32" s="13">
        <f t="shared" si="2"/>
        <v>0.25</v>
      </c>
      <c r="I32" s="14">
        <v>30</v>
      </c>
      <c r="J32" s="14">
        <v>1</v>
      </c>
      <c r="K32" s="15"/>
      <c r="L32" s="16">
        <f t="shared" si="0"/>
        <v>0</v>
      </c>
      <c r="M32" s="19">
        <f t="shared" si="1"/>
        <v>0</v>
      </c>
    </row>
    <row r="33" spans="2:13">
      <c r="B33" t="s">
        <v>31</v>
      </c>
      <c r="C33" t="s">
        <v>27</v>
      </c>
      <c r="D33" s="2" t="s">
        <v>15</v>
      </c>
      <c r="E33" s="18" t="s">
        <v>19</v>
      </c>
      <c r="F33" s="12">
        <v>0.34375</v>
      </c>
      <c r="G33" s="12">
        <v>0.875</v>
      </c>
      <c r="H33" s="13">
        <f t="shared" si="2"/>
        <v>0.53125</v>
      </c>
      <c r="I33" s="14">
        <v>35</v>
      </c>
      <c r="J33" s="14">
        <v>1</v>
      </c>
      <c r="K33" s="15"/>
      <c r="L33" s="16">
        <f t="shared" si="0"/>
        <v>0</v>
      </c>
      <c r="M33" s="16">
        <f t="shared" si="1"/>
        <v>0</v>
      </c>
    </row>
    <row r="34" spans="2:13">
      <c r="B34" t="s">
        <v>32</v>
      </c>
      <c r="C34" t="s">
        <v>27</v>
      </c>
      <c r="D34" s="2" t="s">
        <v>15</v>
      </c>
      <c r="E34" s="2" t="s">
        <v>16</v>
      </c>
      <c r="F34" s="12">
        <v>0.33333333333333331</v>
      </c>
      <c r="G34" s="12">
        <v>0.61111111111111105</v>
      </c>
      <c r="H34" s="13">
        <f t="shared" si="2"/>
        <v>0.27777777777777773</v>
      </c>
      <c r="I34" s="14">
        <v>45</v>
      </c>
      <c r="J34" s="14">
        <v>1</v>
      </c>
      <c r="K34" s="15"/>
      <c r="L34" s="16">
        <f t="shared" si="0"/>
        <v>0</v>
      </c>
      <c r="M34" s="16">
        <f t="shared" si="1"/>
        <v>0</v>
      </c>
    </row>
    <row r="35" spans="2:13">
      <c r="B35" t="s">
        <v>32</v>
      </c>
      <c r="C35" t="s">
        <v>27</v>
      </c>
      <c r="D35" s="2" t="s">
        <v>15</v>
      </c>
      <c r="E35" s="2" t="s">
        <v>16</v>
      </c>
      <c r="F35" s="12">
        <v>0.33333333333333331</v>
      </c>
      <c r="G35" s="12">
        <v>0.61111111111111105</v>
      </c>
      <c r="H35" s="13">
        <f t="shared" si="2"/>
        <v>0.27777777777777773</v>
      </c>
      <c r="I35" s="14">
        <v>65</v>
      </c>
      <c r="J35" s="14">
        <v>1</v>
      </c>
      <c r="K35" s="15"/>
      <c r="L35" s="16">
        <f t="shared" si="0"/>
        <v>0</v>
      </c>
      <c r="M35" s="16">
        <f t="shared" si="1"/>
        <v>0</v>
      </c>
    </row>
    <row r="36" spans="2:13">
      <c r="B36" t="s">
        <v>33</v>
      </c>
      <c r="C36" t="s">
        <v>27</v>
      </c>
      <c r="D36" s="2" t="s">
        <v>15</v>
      </c>
      <c r="E36" s="18" t="s">
        <v>34</v>
      </c>
      <c r="F36" s="12">
        <v>0.39583333333333331</v>
      </c>
      <c r="G36" s="12">
        <v>0.70833333333333337</v>
      </c>
      <c r="H36" s="13">
        <f t="shared" si="2"/>
        <v>0.31250000000000006</v>
      </c>
      <c r="I36" s="14">
        <v>55</v>
      </c>
      <c r="J36" s="14">
        <v>1</v>
      </c>
      <c r="K36" s="15"/>
      <c r="L36" s="16">
        <f t="shared" si="0"/>
        <v>0</v>
      </c>
      <c r="M36" s="16">
        <f t="shared" si="1"/>
        <v>0</v>
      </c>
    </row>
    <row r="37" spans="2:13">
      <c r="B37" t="s">
        <v>35</v>
      </c>
      <c r="C37" t="s">
        <v>27</v>
      </c>
      <c r="D37" s="2" t="s">
        <v>15</v>
      </c>
      <c r="E37" s="18" t="s">
        <v>28</v>
      </c>
      <c r="F37" s="12">
        <v>0.25</v>
      </c>
      <c r="G37" s="12">
        <v>0.33333333333333331</v>
      </c>
      <c r="H37" s="13">
        <f t="shared" si="2"/>
        <v>8.3333333333333315E-2</v>
      </c>
      <c r="I37" s="14">
        <v>30</v>
      </c>
      <c r="J37" s="14">
        <v>1</v>
      </c>
      <c r="K37" s="15"/>
      <c r="L37" s="16">
        <f t="shared" si="0"/>
        <v>0</v>
      </c>
      <c r="M37" s="16">
        <f t="shared" si="1"/>
        <v>0</v>
      </c>
    </row>
    <row r="38" spans="2:13">
      <c r="B38" t="s">
        <v>35</v>
      </c>
      <c r="C38" t="s">
        <v>27</v>
      </c>
      <c r="D38" s="2" t="s">
        <v>15</v>
      </c>
      <c r="E38" s="18" t="s">
        <v>29</v>
      </c>
      <c r="F38" s="12">
        <v>0.25</v>
      </c>
      <c r="G38" s="12">
        <v>0.33333333333333331</v>
      </c>
      <c r="H38" s="13">
        <f>+G38-F38</f>
        <v>8.3333333333333315E-2</v>
      </c>
      <c r="I38" s="14">
        <v>30</v>
      </c>
      <c r="J38" s="14">
        <v>1</v>
      </c>
      <c r="K38" s="15"/>
      <c r="L38" s="16">
        <f t="shared" si="0"/>
        <v>0</v>
      </c>
      <c r="M38" s="16">
        <f>+L38*1.1</f>
        <v>0</v>
      </c>
    </row>
    <row r="39" spans="2:13">
      <c r="B39" t="s">
        <v>36</v>
      </c>
      <c r="C39" t="s">
        <v>27</v>
      </c>
      <c r="D39" s="2" t="s">
        <v>15</v>
      </c>
      <c r="E39" s="2" t="s">
        <v>37</v>
      </c>
      <c r="F39" s="12">
        <v>0.32291666666666669</v>
      </c>
      <c r="G39" s="12">
        <v>0.61111111111111105</v>
      </c>
      <c r="H39" s="13">
        <f t="shared" si="2"/>
        <v>0.28819444444444436</v>
      </c>
      <c r="I39" s="14">
        <v>55</v>
      </c>
      <c r="J39" s="14">
        <v>3</v>
      </c>
      <c r="K39" s="15"/>
      <c r="L39" s="16">
        <f t="shared" si="0"/>
        <v>0</v>
      </c>
      <c r="M39" s="16">
        <f t="shared" si="1"/>
        <v>0</v>
      </c>
    </row>
    <row r="40" spans="2:13">
      <c r="B40" t="s">
        <v>38</v>
      </c>
      <c r="C40" t="s">
        <v>27</v>
      </c>
      <c r="D40" s="2" t="s">
        <v>15</v>
      </c>
      <c r="E40" s="2" t="s">
        <v>39</v>
      </c>
      <c r="F40" s="12">
        <v>0.33333333333333331</v>
      </c>
      <c r="G40" s="12">
        <v>0.58333333333333337</v>
      </c>
      <c r="H40" s="13">
        <f t="shared" si="2"/>
        <v>0.25000000000000006</v>
      </c>
      <c r="I40" s="14">
        <v>95</v>
      </c>
      <c r="J40" s="14">
        <v>1</v>
      </c>
      <c r="K40" s="15"/>
      <c r="L40" s="16">
        <f t="shared" si="0"/>
        <v>0</v>
      </c>
      <c r="M40" s="16">
        <f t="shared" si="1"/>
        <v>0</v>
      </c>
    </row>
    <row r="41" spans="2:13">
      <c r="B41" t="s">
        <v>40</v>
      </c>
      <c r="C41" t="s">
        <v>27</v>
      </c>
      <c r="D41" s="2" t="s">
        <v>15</v>
      </c>
      <c r="E41" s="2" t="s">
        <v>39</v>
      </c>
      <c r="F41" s="12">
        <v>0.33333333333333331</v>
      </c>
      <c r="G41" s="12">
        <v>0.60416666666666663</v>
      </c>
      <c r="H41" s="13">
        <f t="shared" si="2"/>
        <v>0.27083333333333331</v>
      </c>
      <c r="I41" s="14">
        <v>45</v>
      </c>
      <c r="J41" s="14">
        <v>1</v>
      </c>
      <c r="K41" s="15"/>
      <c r="L41" s="16">
        <f t="shared" si="0"/>
        <v>0</v>
      </c>
      <c r="M41" s="16">
        <f t="shared" si="1"/>
        <v>0</v>
      </c>
    </row>
    <row r="42" spans="2:13">
      <c r="B42" t="s">
        <v>41</v>
      </c>
      <c r="C42" t="s">
        <v>42</v>
      </c>
      <c r="D42" s="2" t="s">
        <v>15</v>
      </c>
      <c r="E42" s="2" t="s">
        <v>16</v>
      </c>
      <c r="F42" s="12">
        <v>0.33333333333333331</v>
      </c>
      <c r="G42" s="12">
        <v>0.60416666666666663</v>
      </c>
      <c r="H42" s="13">
        <f t="shared" si="2"/>
        <v>0.27083333333333331</v>
      </c>
      <c r="I42" s="14">
        <v>90</v>
      </c>
      <c r="J42" s="14">
        <v>1</v>
      </c>
      <c r="K42" s="15"/>
      <c r="L42" s="16">
        <f t="shared" si="0"/>
        <v>0</v>
      </c>
      <c r="M42" s="16">
        <f t="shared" si="1"/>
        <v>0</v>
      </c>
    </row>
    <row r="43" spans="2:13">
      <c r="B43" t="s">
        <v>43</v>
      </c>
      <c r="C43" t="s">
        <v>44</v>
      </c>
      <c r="D43" s="2" t="s">
        <v>15</v>
      </c>
      <c r="E43" s="2" t="s">
        <v>45</v>
      </c>
      <c r="F43" s="12">
        <v>0.39583333333333331</v>
      </c>
      <c r="G43" s="12">
        <v>0.60416666666666663</v>
      </c>
      <c r="H43" s="13">
        <f t="shared" si="2"/>
        <v>0.20833333333333331</v>
      </c>
      <c r="I43" s="14">
        <v>50</v>
      </c>
      <c r="J43" s="14">
        <v>3</v>
      </c>
      <c r="K43" s="15"/>
      <c r="L43" s="16">
        <f t="shared" si="0"/>
        <v>0</v>
      </c>
      <c r="M43" s="16">
        <f t="shared" si="1"/>
        <v>0</v>
      </c>
    </row>
    <row r="44" spans="2:13">
      <c r="B44" s="17" t="s">
        <v>46</v>
      </c>
      <c r="C44" t="s">
        <v>46</v>
      </c>
      <c r="D44" s="2" t="s">
        <v>15</v>
      </c>
      <c r="E44" s="2" t="s">
        <v>19</v>
      </c>
      <c r="F44" s="12">
        <v>0.32291666666666669</v>
      </c>
      <c r="G44" s="12">
        <v>0.70833333333333337</v>
      </c>
      <c r="H44" s="13">
        <f t="shared" ref="H44:H53" si="3">+G44-F44</f>
        <v>0.38541666666666669</v>
      </c>
      <c r="I44" s="14">
        <v>90</v>
      </c>
      <c r="J44" s="14">
        <v>1</v>
      </c>
      <c r="K44" s="15"/>
      <c r="L44" s="16">
        <f t="shared" si="0"/>
        <v>0</v>
      </c>
      <c r="M44" s="16">
        <f t="shared" si="1"/>
        <v>0</v>
      </c>
    </row>
    <row r="45" spans="2:13">
      <c r="B45" s="17" t="s">
        <v>47</v>
      </c>
      <c r="C45" t="s">
        <v>48</v>
      </c>
      <c r="D45" s="2" t="s">
        <v>15</v>
      </c>
      <c r="E45" s="2" t="s">
        <v>19</v>
      </c>
      <c r="F45" s="12">
        <v>0.55208333333333337</v>
      </c>
      <c r="G45" s="12">
        <v>0.61458333333333337</v>
      </c>
      <c r="H45" s="13">
        <f t="shared" si="3"/>
        <v>6.25E-2</v>
      </c>
      <c r="I45" s="14">
        <v>30</v>
      </c>
      <c r="J45" s="14">
        <v>1</v>
      </c>
      <c r="K45" s="15"/>
      <c r="L45" s="16">
        <f t="shared" si="0"/>
        <v>0</v>
      </c>
      <c r="M45" s="16">
        <f t="shared" si="1"/>
        <v>0</v>
      </c>
    </row>
    <row r="46" spans="2:13">
      <c r="B46" s="17" t="s">
        <v>49</v>
      </c>
      <c r="C46" t="s">
        <v>49</v>
      </c>
      <c r="D46" s="2" t="s">
        <v>15</v>
      </c>
      <c r="E46" s="2" t="s">
        <v>19</v>
      </c>
      <c r="F46" s="12">
        <v>0.33333333333333331</v>
      </c>
      <c r="G46" s="12">
        <v>0.58333333333333337</v>
      </c>
      <c r="H46" s="13">
        <f t="shared" si="3"/>
        <v>0.25000000000000006</v>
      </c>
      <c r="I46" s="14">
        <v>70</v>
      </c>
      <c r="J46" s="14">
        <v>1</v>
      </c>
      <c r="K46" s="15"/>
      <c r="L46" s="16">
        <f t="shared" si="0"/>
        <v>0</v>
      </c>
      <c r="M46" s="16">
        <f t="shared" si="1"/>
        <v>0</v>
      </c>
    </row>
    <row r="47" spans="2:13">
      <c r="B47" s="17" t="s">
        <v>49</v>
      </c>
      <c r="C47" t="s">
        <v>49</v>
      </c>
      <c r="D47" s="2" t="s">
        <v>15</v>
      </c>
      <c r="E47" s="2" t="s">
        <v>19</v>
      </c>
      <c r="F47" s="12">
        <v>0.33333333333333331</v>
      </c>
      <c r="G47" s="12">
        <v>0.70833333333333337</v>
      </c>
      <c r="H47" s="13">
        <f t="shared" si="3"/>
        <v>0.37500000000000006</v>
      </c>
      <c r="I47" s="14">
        <v>50</v>
      </c>
      <c r="J47" s="14">
        <v>1</v>
      </c>
      <c r="K47" s="15"/>
      <c r="L47" s="16">
        <f t="shared" si="0"/>
        <v>0</v>
      </c>
      <c r="M47" s="16">
        <f t="shared" si="1"/>
        <v>0</v>
      </c>
    </row>
    <row r="48" spans="2:13">
      <c r="B48" s="17" t="s">
        <v>50</v>
      </c>
      <c r="C48" t="s">
        <v>51</v>
      </c>
      <c r="D48" s="2" t="s">
        <v>15</v>
      </c>
      <c r="E48" s="2" t="s">
        <v>52</v>
      </c>
      <c r="F48" s="12">
        <v>0.36458333333333331</v>
      </c>
      <c r="G48" s="12">
        <v>0.66666666666666663</v>
      </c>
      <c r="H48" s="13">
        <f t="shared" si="3"/>
        <v>0.30208333333333331</v>
      </c>
      <c r="I48" s="14">
        <v>60</v>
      </c>
      <c r="J48" s="14">
        <v>1</v>
      </c>
      <c r="K48" s="15"/>
      <c r="L48" s="16">
        <f t="shared" si="0"/>
        <v>0</v>
      </c>
      <c r="M48" s="16">
        <f t="shared" si="1"/>
        <v>0</v>
      </c>
    </row>
    <row r="49" spans="2:13">
      <c r="B49" s="17" t="s">
        <v>53</v>
      </c>
      <c r="C49" t="s">
        <v>54</v>
      </c>
      <c r="D49" s="2" t="s">
        <v>15</v>
      </c>
      <c r="E49" s="2" t="s">
        <v>55</v>
      </c>
      <c r="F49" s="12">
        <v>0.33333333333333331</v>
      </c>
      <c r="G49" s="12">
        <v>0.625</v>
      </c>
      <c r="H49" s="13">
        <f t="shared" si="3"/>
        <v>0.29166666666666669</v>
      </c>
      <c r="I49" s="14">
        <v>55</v>
      </c>
      <c r="J49" s="14">
        <v>2</v>
      </c>
      <c r="K49" s="15"/>
      <c r="L49" s="16">
        <f t="shared" si="0"/>
        <v>0</v>
      </c>
      <c r="M49" s="16">
        <f t="shared" si="1"/>
        <v>0</v>
      </c>
    </row>
    <row r="50" spans="2:13">
      <c r="B50" s="17" t="s">
        <v>56</v>
      </c>
      <c r="C50" t="s">
        <v>57</v>
      </c>
      <c r="D50" s="2" t="s">
        <v>15</v>
      </c>
      <c r="E50" s="2" t="s">
        <v>58</v>
      </c>
      <c r="F50" s="12">
        <v>0.33333333333333331</v>
      </c>
      <c r="G50" s="12">
        <v>0.70833333333333337</v>
      </c>
      <c r="H50" s="13">
        <f t="shared" si="3"/>
        <v>0.37500000000000006</v>
      </c>
      <c r="I50" s="14">
        <v>50</v>
      </c>
      <c r="J50" s="14">
        <v>1</v>
      </c>
      <c r="K50" s="15"/>
      <c r="L50" s="16">
        <f t="shared" si="0"/>
        <v>0</v>
      </c>
      <c r="M50" s="16">
        <f t="shared" si="1"/>
        <v>0</v>
      </c>
    </row>
    <row r="51" spans="2:13">
      <c r="B51" s="17" t="s">
        <v>59</v>
      </c>
      <c r="C51" t="s">
        <v>60</v>
      </c>
      <c r="D51" s="2" t="s">
        <v>15</v>
      </c>
      <c r="E51" s="2" t="s">
        <v>52</v>
      </c>
      <c r="F51" s="12">
        <v>0.375</v>
      </c>
      <c r="G51" s="12">
        <v>0.61111111111111105</v>
      </c>
      <c r="H51" s="13">
        <f t="shared" si="3"/>
        <v>0.23611111111111105</v>
      </c>
      <c r="I51" s="14">
        <v>120</v>
      </c>
      <c r="J51" s="14">
        <v>1</v>
      </c>
      <c r="K51" s="15"/>
      <c r="L51" s="16">
        <f t="shared" si="0"/>
        <v>0</v>
      </c>
      <c r="M51" s="16">
        <f t="shared" si="1"/>
        <v>0</v>
      </c>
    </row>
    <row r="52" spans="2:13">
      <c r="B52" s="17" t="s">
        <v>59</v>
      </c>
      <c r="C52" t="s">
        <v>60</v>
      </c>
      <c r="D52" s="2" t="s">
        <v>15</v>
      </c>
      <c r="E52" s="2" t="s">
        <v>52</v>
      </c>
      <c r="F52" s="12">
        <v>0.375</v>
      </c>
      <c r="G52" s="12">
        <v>0.61111111111111105</v>
      </c>
      <c r="H52" s="13">
        <f>+G52-F52</f>
        <v>0.23611111111111105</v>
      </c>
      <c r="I52" s="14">
        <v>90</v>
      </c>
      <c r="J52" s="14">
        <v>1</v>
      </c>
      <c r="K52" s="15"/>
      <c r="L52" s="16">
        <f t="shared" si="0"/>
        <v>0</v>
      </c>
      <c r="M52" s="16">
        <f t="shared" si="1"/>
        <v>0</v>
      </c>
    </row>
    <row r="53" spans="2:13">
      <c r="B53" s="17" t="s">
        <v>61</v>
      </c>
      <c r="C53" t="s">
        <v>62</v>
      </c>
      <c r="D53" s="2" t="s">
        <v>15</v>
      </c>
      <c r="E53" s="2" t="s">
        <v>52</v>
      </c>
      <c r="F53" s="12">
        <v>0.36458333333333331</v>
      </c>
      <c r="G53" s="12">
        <v>0.625</v>
      </c>
      <c r="H53" s="13">
        <f t="shared" si="3"/>
        <v>0.26041666666666669</v>
      </c>
      <c r="I53" s="14">
        <v>65</v>
      </c>
      <c r="J53" s="14">
        <v>1</v>
      </c>
      <c r="K53" s="15"/>
      <c r="L53" s="16">
        <f t="shared" si="0"/>
        <v>0</v>
      </c>
      <c r="M53" s="16">
        <f t="shared" si="1"/>
        <v>0</v>
      </c>
    </row>
    <row r="54" spans="2:13">
      <c r="B54" s="17"/>
      <c r="F54" s="12"/>
      <c r="G54" s="12"/>
      <c r="H54" s="13"/>
      <c r="I54" s="14"/>
      <c r="J54" s="14"/>
      <c r="K54" s="15"/>
      <c r="L54" s="16"/>
      <c r="M54" s="16"/>
    </row>
    <row r="55" spans="2:13">
      <c r="B55" s="17" t="s">
        <v>63</v>
      </c>
      <c r="C55" t="s">
        <v>64</v>
      </c>
      <c r="D55" s="2" t="s">
        <v>65</v>
      </c>
      <c r="E55" s="2" t="s">
        <v>66</v>
      </c>
      <c r="F55" s="12">
        <v>0.38541666666666669</v>
      </c>
      <c r="G55" s="12">
        <v>0.67708333333333337</v>
      </c>
      <c r="H55" s="13">
        <f>+G55-F55</f>
        <v>0.29166666666666669</v>
      </c>
      <c r="I55" s="14">
        <v>53</v>
      </c>
      <c r="J55" s="14">
        <v>10</v>
      </c>
      <c r="K55" s="15"/>
      <c r="L55" s="16">
        <f>+K55*J55</f>
        <v>0</v>
      </c>
      <c r="M55" s="16">
        <f>+L55*1.1</f>
        <v>0</v>
      </c>
    </row>
    <row r="56" spans="2:13">
      <c r="B56" s="17" t="s">
        <v>67</v>
      </c>
      <c r="C56" t="s">
        <v>68</v>
      </c>
      <c r="D56" s="2" t="s">
        <v>65</v>
      </c>
      <c r="E56" s="2" t="s">
        <v>34</v>
      </c>
      <c r="F56" s="12">
        <v>0.38541666666666669</v>
      </c>
      <c r="G56" s="12">
        <v>0.67708333333333337</v>
      </c>
      <c r="H56" s="13">
        <f>+G56-F56</f>
        <v>0.29166666666666669</v>
      </c>
      <c r="I56" s="14">
        <v>52</v>
      </c>
      <c r="J56" s="14">
        <v>13</v>
      </c>
      <c r="K56" s="15"/>
      <c r="L56" s="16">
        <f>+K56*J56</f>
        <v>0</v>
      </c>
      <c r="M56" s="16">
        <f>+L56*1.1</f>
        <v>0</v>
      </c>
    </row>
    <row r="57" spans="2:13">
      <c r="B57" s="17"/>
      <c r="F57" s="12"/>
      <c r="G57" s="12"/>
      <c r="H57" s="13"/>
      <c r="I57" s="14"/>
      <c r="J57" s="14"/>
      <c r="K57" s="20"/>
      <c r="L57" s="16"/>
      <c r="M57" s="16"/>
    </row>
    <row r="58" spans="2:13">
      <c r="J58" s="21" t="s">
        <v>69</v>
      </c>
      <c r="K58" s="22"/>
      <c r="L58" s="23">
        <f>SUM(L21:L57)</f>
        <v>0</v>
      </c>
      <c r="M58" s="23">
        <f>SUM(M21:M57)</f>
        <v>0</v>
      </c>
    </row>
    <row r="59" spans="2:13">
      <c r="E59" s="24"/>
      <c r="J59" s="25"/>
    </row>
    <row r="60" spans="2:13">
      <c r="B60" s="29" t="s">
        <v>74</v>
      </c>
      <c r="I60" s="26" t="s">
        <v>70</v>
      </c>
      <c r="J60" s="30"/>
      <c r="K60" s="27"/>
      <c r="L60" s="31">
        <v>26328.75</v>
      </c>
      <c r="M60" s="31">
        <v>28961.625000000004</v>
      </c>
    </row>
  </sheetData>
  <autoFilter ref="B20:M59">
    <sortState ref="B6:M92">
      <sortCondition ref="C5:C92"/>
    </sortState>
  </autoFilter>
  <pageMargins left="1.49" right="0.15748031496062992" top="0.17" bottom="0.39370078740157483" header="0.31496062992125984" footer="0.31496062992125984"/>
  <pageSetup paperSize="8" scale="8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2</vt:i4>
      </vt:variant>
    </vt:vector>
  </HeadingPairs>
  <TitlesOfParts>
    <vt:vector size="3" baseType="lpstr">
      <vt:lpstr>OFERTA SERVEIS HABITUALS</vt:lpstr>
      <vt:lpstr>'OFERTA SERVEIS HABITUALS'!_FiltreBaseDeDades</vt:lpstr>
      <vt:lpstr>'OFERTA SERVEIS HABITUALS'!Àrea_d'impressió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spalma</dc:creator>
  <cp:lastModifiedBy>rmvila</cp:lastModifiedBy>
  <cp:lastPrinted>2021-01-28T15:15:29Z</cp:lastPrinted>
  <dcterms:created xsi:type="dcterms:W3CDTF">2018-09-12T09:00:44Z</dcterms:created>
  <dcterms:modified xsi:type="dcterms:W3CDTF">2021-01-28T15:16:26Z</dcterms:modified>
</cp:coreProperties>
</file>