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1\265-2021 OSA Servei de neteja de la riera d'Argentona SONIA (GTM 44901)\PUBLICAR\"/>
    </mc:Choice>
  </mc:AlternateContent>
  <bookViews>
    <workbookView xWindow="0" yWindow="0" windowWidth="20490" windowHeight="7755"/>
  </bookViews>
  <sheets>
    <sheet name="P.UNI. RIERA ARGENTONA" sheetId="2" r:id="rId1"/>
  </sheets>
  <definedNames>
    <definedName name="_xlnm.Print_Area" localSheetId="0">'P.UNI. RIERA ARGENTONA'!$A$1:$K$80</definedName>
    <definedName name="_xlnm.Print_Titles" localSheetId="0">'P.UNI. RIERA ARGENTONA'!#REF!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2" l="1"/>
  <c r="I23" i="2"/>
  <c r="F24" i="2"/>
  <c r="F23" i="2"/>
  <c r="G49" i="2"/>
  <c r="F46" i="2"/>
  <c r="I25" i="2" l="1"/>
  <c r="I26" i="2" s="1"/>
  <c r="I27" i="2"/>
  <c r="F25" i="2"/>
  <c r="F34" i="2" s="1"/>
  <c r="F26" i="2"/>
  <c r="F27" i="2" s="1"/>
  <c r="F48" i="2"/>
  <c r="F49" i="2" s="1"/>
  <c r="I34" i="2" l="1"/>
  <c r="I35" i="2" s="1"/>
  <c r="I36" i="2" s="1"/>
  <c r="I37" i="2" s="1"/>
  <c r="I38" i="2" s="1"/>
  <c r="I28" i="2"/>
  <c r="I29" i="2" s="1"/>
  <c r="F35" i="2"/>
  <c r="F36" i="2" s="1"/>
  <c r="F28" i="2"/>
  <c r="F29" i="2" s="1"/>
  <c r="F37" i="2" l="1"/>
  <c r="F38" i="2" s="1"/>
</calcChain>
</file>

<file path=xl/sharedStrings.xml><?xml version="1.0" encoding="utf-8"?>
<sst xmlns="http://schemas.openxmlformats.org/spreadsheetml/2006/main" count="66" uniqueCount="52">
  <si>
    <t>FAIG CONSTAR:</t>
  </si>
  <si>
    <t>OFERTA PER UNITAT (B)</t>
  </si>
  <si>
    <t>OFERTA TOTAL (AxB)</t>
  </si>
  <si>
    <t xml:space="preserve">Costos salarials </t>
  </si>
  <si>
    <t xml:space="preserve">TOTAL COSTOS DIRECTES </t>
  </si>
  <si>
    <t xml:space="preserve">COSTOS INDIRECTES </t>
  </si>
  <si>
    <t xml:space="preserve">TOTAL COSTOS INDIRECTES </t>
  </si>
  <si>
    <t>TOTAL COSTOS (directes + indirectes).</t>
  </si>
  <si>
    <t>Despeses generals  13%</t>
  </si>
  <si>
    <t>Benefici industrial 6%</t>
  </si>
  <si>
    <t>PREU DE SORTIDA</t>
  </si>
  <si>
    <t xml:space="preserve">Materials i maquinària </t>
  </si>
  <si>
    <t>Codi ACA</t>
  </si>
  <si>
    <t>PC 1,3</t>
  </si>
  <si>
    <t>PC 1,5</t>
  </si>
  <si>
    <t xml:space="preserve">Descripció </t>
  </si>
  <si>
    <t>Desbrossada de terreny amb tractor de 47,8kW (65CV) de potència amb desbrossadora de martells i amb una amplària de treball de 1,5 a 2m, per una alçària de brossa de més de 60cm i un pendent inferior al 12% , amb un mínim de dues passades de màquina, sense recollir brossa</t>
  </si>
  <si>
    <t>Desbrossada de terreny amb desbrossadora manual de braç amb capçal de fil o disc i biotrituració de restes insitu</t>
  </si>
  <si>
    <t>DG+BI</t>
  </si>
  <si>
    <t>Pressupost IVA exclòs</t>
  </si>
  <si>
    <t>IVA 21%</t>
  </si>
  <si>
    <t>Pressupost IVA inclòs</t>
  </si>
  <si>
    <t>Total cost</t>
  </si>
  <si>
    <t>COSTOS DIRECTES</t>
  </si>
  <si>
    <t>Riera d'Argentona</t>
  </si>
  <si>
    <t>preu unitari màxim</t>
  </si>
  <si>
    <t>Valor de referència</t>
  </si>
  <si>
    <r>
      <t>unitats (m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 (A)</t>
    </r>
  </si>
  <si>
    <t>Oferta IVA exclòs</t>
  </si>
  <si>
    <t>Oferta IVA inclòs</t>
  </si>
  <si>
    <t xml:space="preserve">L'Ajuntament va aprovar en data 2 de febrer de 2017 la guia pràctica per a la inclusió de criteris socials, ètics i mediambientals en la contractació pública de l'Ajuntament de Mataró i entitats </t>
  </si>
  <si>
    <t>del sector públic municipal, amb la voluntat de millorar els actuals criteris de sostenibilitat i responsabilitat social en la contractació pública, i desplegar una política de contractació pública que</t>
  </si>
  <si>
    <t>permeti desenvolupar i assolir objectius socials, ètics i mediambientals.</t>
  </si>
  <si>
    <t>2) DECLARO RESPONSABLEMENT:</t>
  </si>
  <si>
    <t>1.- Que el conveni laboral al qual està adscrit l'empresa és:</t>
  </si>
  <si>
    <t>2.- Que a la taula següent es defineix el preu-hora mínim teòric de les categories professionals d'acord amb el que estableix el conveni, afegint les despeses de Seguretat Social:</t>
  </si>
  <si>
    <t>Categoria professional</t>
  </si>
  <si>
    <t>Sou conveni anual (1)</t>
  </si>
  <si>
    <t>Cost empresa SS (2)</t>
  </si>
  <si>
    <t>Hores conveni anual (3)</t>
  </si>
  <si>
    <t>3.- Que el personal de l'empresa obté un sou igual o superior al del conveni.</t>
  </si>
  <si>
    <t>(Signatura digital)</t>
  </si>
  <si>
    <t>Preu conveni PC</t>
  </si>
  <si>
    <t>(2) Cal indicar l'import total i/o el percentatge respecte del sou.</t>
  </si>
  <si>
    <t xml:space="preserve">El preu-hora de conveni per a cada categoria per a cada categoria s'obtindrà automàticament mitjançant l'aplicació de la fórmula </t>
  </si>
  <si>
    <t>En ....................... major d’edat, amb DNI núm. ......... en nom propi (o en representació de .............) amb capacitat jurídica i d'obrar, assabentat del ple de condicions i pressupost que han de regir</t>
  </si>
  <si>
    <t>l'adjudicació del contracte del servei de neteja de la Riera d'Argentona, dins del terme municipal de Mataró (Exp. 2021/00044901),</t>
  </si>
  <si>
    <t>1) Que ofereixo prestar el servei de neteja de la Riera d'Argentona, amb els següents preus unitaris (IVA 21% no inclòs) d'acord amb el detall següent:</t>
  </si>
  <si>
    <t>PRESSUPOST 1 DESBROSSADA</t>
  </si>
  <si>
    <t>PRESSUPOST 2 DESBROSSADES</t>
  </si>
  <si>
    <t>ANNEX PROPOSICIÓ ECONÒMICA</t>
  </si>
  <si>
    <t>PREU OFERT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</si>
</sst>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18" x14ac:knownFonts="1"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4"/>
      <color rgb="FFFF0000"/>
      <name val="Arial"/>
      <family val="2"/>
    </font>
    <font>
      <sz val="12"/>
      <name val="Arial"/>
      <family val="2"/>
    </font>
    <font>
      <sz val="7"/>
      <color rgb="FFFF0000"/>
      <name val="Arial"/>
      <family val="2"/>
    </font>
    <font>
      <u/>
      <sz val="12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i/>
      <sz val="7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vertAlign val="superscript"/>
      <sz val="10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rgb="FFD8D8D8"/>
      </patternFill>
    </fill>
    <fill>
      <patternFill patternType="solid">
        <fgColor rgb="FF8EB4E3"/>
        <bgColor rgb="FF9999FF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9999FF"/>
      </patternFill>
    </fill>
    <fill>
      <patternFill patternType="solid">
        <fgColor theme="9" tint="0.59999389629810485"/>
        <bgColor rgb="FFD8D8D8"/>
      </patternFill>
    </fill>
    <fill>
      <patternFill patternType="solid">
        <fgColor rgb="FFD9D9D9"/>
        <bgColor rgb="FF000000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4" fontId="0" fillId="0" borderId="0"/>
    <xf numFmtId="0" fontId="1" fillId="0" borderId="0"/>
    <xf numFmtId="43" fontId="1" fillId="0" borderId="0" applyFont="0" applyFill="0" applyBorder="0" applyAlignment="0" applyProtection="0"/>
    <xf numFmtId="0" fontId="12" fillId="0" borderId="0" applyNumberFormat="0" applyFill="0" applyBorder="0" applyProtection="0"/>
  </cellStyleXfs>
  <cellXfs count="129">
    <xf numFmtId="4" fontId="0" fillId="0" borderId="0" xfId="0"/>
    <xf numFmtId="4" fontId="2" fillId="0" borderId="0" xfId="0" applyFont="1" applyAlignment="1">
      <alignment horizontal="center"/>
    </xf>
    <xf numFmtId="4" fontId="2" fillId="0" borderId="0" xfId="0" applyFont="1"/>
    <xf numFmtId="1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3" fillId="0" borderId="0" xfId="0" applyFont="1" applyAlignment="1">
      <alignment horizontal="center"/>
    </xf>
    <xf numFmtId="4" fontId="4" fillId="0" borderId="0" xfId="0" applyFont="1"/>
    <xf numFmtId="4" fontId="3" fillId="0" borderId="0" xfId="0" applyFont="1"/>
    <xf numFmtId="4" fontId="3" fillId="0" borderId="0" xfId="0" applyNumberFormat="1" applyFont="1"/>
    <xf numFmtId="4" fontId="5" fillId="0" borderId="0" xfId="0" applyFont="1" applyAlignment="1">
      <alignment horizontal="center"/>
    </xf>
    <xf numFmtId="4" fontId="6" fillId="0" borderId="0" xfId="0" applyFont="1"/>
    <xf numFmtId="4" fontId="5" fillId="0" borderId="0" xfId="0" applyFont="1"/>
    <xf numFmtId="4" fontId="5" fillId="0" borderId="0" xfId="0" applyNumberFormat="1" applyFont="1"/>
    <xf numFmtId="1" fontId="5" fillId="0" borderId="0" xfId="0" applyNumberFormat="1" applyFont="1" applyAlignment="1">
      <alignment horizontal="center"/>
    </xf>
    <xf numFmtId="4" fontId="7" fillId="0" borderId="0" xfId="0" applyFont="1"/>
    <xf numFmtId="4" fontId="2" fillId="0" borderId="0" xfId="0" applyFont="1" applyFill="1" applyAlignment="1">
      <alignment horizontal="center"/>
    </xf>
    <xf numFmtId="4" fontId="2" fillId="0" borderId="0" xfId="0" applyFont="1" applyBorder="1"/>
    <xf numFmtId="4" fontId="2" fillId="0" borderId="0" xfId="0" applyFont="1" applyFill="1"/>
    <xf numFmtId="4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4" fontId="1" fillId="0" borderId="0" xfId="0" applyNumberFormat="1" applyFont="1" applyAlignment="1"/>
    <xf numFmtId="4" fontId="1" fillId="0" borderId="0" xfId="0" applyNumberFormat="1" applyFont="1" applyFill="1" applyAlignment="1"/>
    <xf numFmtId="4" fontId="2" fillId="0" borderId="0" xfId="0" applyFont="1" applyBorder="1" applyAlignment="1">
      <alignment horizontal="center" vertical="center"/>
    </xf>
    <xf numFmtId="164" fontId="0" fillId="0" borderId="8" xfId="2" applyNumberFormat="1" applyFont="1" applyBorder="1" applyAlignment="1" applyProtection="1">
      <alignment vertical="center"/>
    </xf>
    <xf numFmtId="164" fontId="0" fillId="0" borderId="8" xfId="0" applyNumberFormat="1" applyFont="1" applyBorder="1" applyAlignment="1">
      <alignment vertical="center"/>
    </xf>
    <xf numFmtId="164" fontId="8" fillId="5" borderId="8" xfId="2" applyNumberFormat="1" applyFont="1" applyFill="1" applyBorder="1" applyAlignment="1" applyProtection="1">
      <alignment vertical="center"/>
    </xf>
    <xf numFmtId="164" fontId="0" fillId="3" borderId="8" xfId="2" applyNumberFormat="1" applyFont="1" applyFill="1" applyBorder="1" applyAlignment="1" applyProtection="1">
      <alignment vertical="center"/>
    </xf>
    <xf numFmtId="164" fontId="8" fillId="7" borderId="8" xfId="2" applyNumberFormat="1" applyFont="1" applyFill="1" applyBorder="1" applyAlignment="1" applyProtection="1">
      <alignment vertical="center"/>
    </xf>
    <xf numFmtId="164" fontId="0" fillId="3" borderId="8" xfId="0" applyNumberFormat="1" applyFont="1" applyFill="1" applyBorder="1" applyAlignment="1">
      <alignment vertical="center"/>
    </xf>
    <xf numFmtId="4" fontId="11" fillId="4" borderId="8" xfId="0" applyFont="1" applyFill="1" applyBorder="1" applyAlignment="1">
      <alignment horizontal="center" vertical="center" wrapText="1"/>
    </xf>
    <xf numFmtId="4" fontId="8" fillId="0" borderId="0" xfId="0" applyFont="1"/>
    <xf numFmtId="4" fontId="0" fillId="0" borderId="0" xfId="0" applyFont="1"/>
    <xf numFmtId="4" fontId="0" fillId="0" borderId="0" xfId="0" applyNumberFormat="1" applyFont="1"/>
    <xf numFmtId="1" fontId="0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4" fontId="0" fillId="0" borderId="0" xfId="0" applyFill="1"/>
    <xf numFmtId="4" fontId="0" fillId="0" borderId="0" xfId="0" applyFont="1" applyAlignment="1">
      <alignment vertical="center"/>
    </xf>
    <xf numFmtId="4" fontId="0" fillId="0" borderId="0" xfId="0" applyFont="1" applyAlignment="1">
      <alignment horizontal="justify" vertical="center"/>
    </xf>
    <xf numFmtId="4" fontId="0" fillId="0" borderId="8" xfId="0" applyFont="1" applyBorder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" fontId="0" fillId="0" borderId="0" xfId="0" applyFont="1" applyAlignment="1">
      <alignment horizontal="center"/>
    </xf>
    <xf numFmtId="4" fontId="0" fillId="0" borderId="0" xfId="0" applyNumberFormat="1" applyFont="1" applyAlignment="1">
      <alignment horizontal="center"/>
    </xf>
    <xf numFmtId="4" fontId="13" fillId="0" borderId="0" xfId="0" applyFont="1" applyAlignment="1">
      <alignment horizontal="center"/>
    </xf>
    <xf numFmtId="4" fontId="14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Font="1" applyFill="1"/>
    <xf numFmtId="4" fontId="7" fillId="0" borderId="0" xfId="0" applyNumberFormat="1" applyFont="1"/>
    <xf numFmtId="0" fontId="16" fillId="0" borderId="8" xfId="0" applyNumberFormat="1" applyFont="1" applyFill="1" applyBorder="1" applyAlignment="1">
      <alignment horizontal="center" vertical="center"/>
    </xf>
    <xf numFmtId="0" fontId="16" fillId="0" borderId="8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4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4" fontId="7" fillId="0" borderId="0" xfId="0" applyFont="1" applyFill="1"/>
    <xf numFmtId="10" fontId="7" fillId="0" borderId="0" xfId="0" applyNumberFormat="1" applyFont="1"/>
    <xf numFmtId="164" fontId="11" fillId="8" borderId="8" xfId="0" applyNumberFormat="1" applyFont="1" applyFill="1" applyBorder="1" applyAlignment="1">
      <alignment vertical="center"/>
    </xf>
    <xf numFmtId="164" fontId="11" fillId="5" borderId="8" xfId="0" applyNumberFormat="1" applyFont="1" applyFill="1" applyBorder="1" applyAlignment="1">
      <alignment vertical="center"/>
    </xf>
    <xf numFmtId="164" fontId="11" fillId="7" borderId="8" xfId="0" applyNumberFormat="1" applyFont="1" applyFill="1" applyBorder="1" applyAlignment="1">
      <alignment vertical="center"/>
    </xf>
    <xf numFmtId="4" fontId="0" fillId="0" borderId="0" xfId="0" applyFont="1" applyFill="1"/>
    <xf numFmtId="4" fontId="11" fillId="0" borderId="0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vertical="center"/>
    </xf>
    <xf numFmtId="4" fontId="0" fillId="0" borderId="9" xfId="0" applyFont="1" applyBorder="1"/>
    <xf numFmtId="4" fontId="0" fillId="0" borderId="5" xfId="0" applyFont="1" applyBorder="1"/>
    <xf numFmtId="4" fontId="0" fillId="0" borderId="5" xfId="0" applyNumberFormat="1" applyFont="1" applyBorder="1" applyAlignment="1">
      <alignment horizontal="center" vertical="center"/>
    </xf>
    <xf numFmtId="1" fontId="0" fillId="0" borderId="5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4" fontId="7" fillId="0" borderId="6" xfId="0" applyFont="1" applyBorder="1"/>
    <xf numFmtId="4" fontId="7" fillId="0" borderId="0" xfId="0" applyFont="1" applyBorder="1"/>
    <xf numFmtId="4" fontId="0" fillId="0" borderId="0" xfId="0" applyFont="1" applyBorder="1" applyAlignment="1">
      <alignment horizontal="center"/>
    </xf>
    <xf numFmtId="4" fontId="0" fillId="0" borderId="0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4" fontId="0" fillId="0" borderId="12" xfId="0" applyFont="1" applyBorder="1"/>
    <xf numFmtId="4" fontId="0" fillId="0" borderId="1" xfId="0" applyFont="1" applyBorder="1"/>
    <xf numFmtId="4" fontId="0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164" fontId="8" fillId="0" borderId="11" xfId="0" applyNumberFormat="1" applyFont="1" applyBorder="1" applyAlignment="1">
      <alignment horizontal="center" vertical="center"/>
    </xf>
    <xf numFmtId="4" fontId="11" fillId="0" borderId="0" xfId="0" applyFont="1" applyFill="1" applyBorder="1" applyAlignment="1">
      <alignment vertical="center"/>
    </xf>
    <xf numFmtId="164" fontId="0" fillId="2" borderId="3" xfId="0" applyNumberFormat="1" applyFont="1" applyFill="1" applyBorder="1" applyAlignment="1">
      <alignment horizontal="center" vertical="center" wrapText="1"/>
    </xf>
    <xf numFmtId="0" fontId="16" fillId="0" borderId="14" xfId="0" applyNumberFormat="1" applyFont="1" applyFill="1" applyBorder="1" applyAlignment="1">
      <alignment horizontal="center"/>
    </xf>
    <xf numFmtId="0" fontId="11" fillId="0" borderId="14" xfId="0" applyNumberFormat="1" applyFont="1" applyFill="1" applyBorder="1" applyAlignment="1">
      <alignment horizontal="center"/>
    </xf>
    <xf numFmtId="4" fontId="8" fillId="2" borderId="14" xfId="0" applyNumberFormat="1" applyFont="1" applyFill="1" applyBorder="1" applyAlignment="1">
      <alignment horizontal="center" vertical="center" wrapText="1"/>
    </xf>
    <xf numFmtId="4" fontId="17" fillId="2" borderId="14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vertical="center"/>
    </xf>
    <xf numFmtId="4" fontId="7" fillId="0" borderId="0" xfId="0" applyFont="1" applyAlignment="1">
      <alignment vertical="center"/>
    </xf>
    <xf numFmtId="4" fontId="1" fillId="3" borderId="3" xfId="0" applyNumberFormat="1" applyFont="1" applyFill="1" applyBorder="1" applyAlignment="1">
      <alignment horizontal="right" vertical="center" wrapText="1"/>
    </xf>
    <xf numFmtId="4" fontId="1" fillId="3" borderId="3" xfId="0" applyNumberFormat="1" applyFont="1" applyFill="1" applyBorder="1" applyAlignment="1">
      <alignment vertical="center" wrapText="1"/>
    </xf>
    <xf numFmtId="1" fontId="0" fillId="0" borderId="8" xfId="0" applyNumberFormat="1" applyFont="1" applyBorder="1" applyAlignment="1">
      <alignment horizontal="center" vertical="center"/>
    </xf>
    <xf numFmtId="4" fontId="0" fillId="0" borderId="8" xfId="0" applyBorder="1"/>
    <xf numFmtId="4" fontId="0" fillId="0" borderId="8" xfId="0" applyNumberFormat="1" applyFont="1" applyBorder="1" applyAlignment="1">
      <alignment horizontal="center"/>
    </xf>
    <xf numFmtId="1" fontId="8" fillId="0" borderId="8" xfId="0" applyNumberFormat="1" applyFont="1" applyBorder="1" applyAlignment="1">
      <alignment horizontal="center" vertical="center"/>
    </xf>
    <xf numFmtId="4" fontId="0" fillId="0" borderId="8" xfId="0" applyFont="1" applyBorder="1"/>
    <xf numFmtId="4" fontId="11" fillId="0" borderId="8" xfId="0" applyFont="1" applyFill="1" applyBorder="1" applyAlignment="1">
      <alignment horizontal="center" vertical="center"/>
    </xf>
    <xf numFmtId="4" fontId="0" fillId="0" borderId="0" xfId="0" applyFont="1" applyAlignment="1">
      <alignment horizontal="left"/>
    </xf>
    <xf numFmtId="4" fontId="9" fillId="0" borderId="0" xfId="0" applyFont="1"/>
    <xf numFmtId="4" fontId="9" fillId="0" borderId="0" xfId="0" applyFont="1" applyAlignment="1">
      <alignment horizontal="center"/>
    </xf>
    <xf numFmtId="4" fontId="9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4" fontId="9" fillId="0" borderId="0" xfId="0" applyNumberFormat="1" applyFont="1"/>
    <xf numFmtId="4" fontId="10" fillId="0" borderId="0" xfId="0" applyFont="1"/>
    <xf numFmtId="4" fontId="8" fillId="0" borderId="0" xfId="0" applyFont="1" applyFill="1" applyAlignment="1">
      <alignment horizontal="left"/>
    </xf>
    <xf numFmtId="4" fontId="0" fillId="0" borderId="0" xfId="0" applyFont="1" applyFill="1" applyAlignment="1">
      <alignment horizontal="center"/>
    </xf>
    <xf numFmtId="4" fontId="0" fillId="0" borderId="0" xfId="0" applyFont="1" applyFill="1" applyAlignment="1">
      <alignment horizontal="left"/>
    </xf>
    <xf numFmtId="4" fontId="9" fillId="0" borderId="0" xfId="0" applyFont="1" applyAlignment="1">
      <alignment horizontal="left"/>
    </xf>
    <xf numFmtId="4" fontId="0" fillId="0" borderId="0" xfId="0" applyFont="1" applyAlignment="1">
      <alignment horizontal="left"/>
    </xf>
    <xf numFmtId="4" fontId="9" fillId="0" borderId="0" xfId="0" applyFont="1" applyAlignment="1">
      <alignment horizontal="left" vertical="center"/>
    </xf>
    <xf numFmtId="4" fontId="9" fillId="0" borderId="0" xfId="0" applyFont="1" applyFill="1" applyAlignment="1">
      <alignment horizontal="left"/>
    </xf>
    <xf numFmtId="4" fontId="8" fillId="0" borderId="0" xfId="0" applyFont="1" applyFill="1" applyAlignment="1">
      <alignment horizontal="left"/>
    </xf>
    <xf numFmtId="4" fontId="0" fillId="0" borderId="2" xfId="0" applyFont="1" applyBorder="1" applyAlignment="1">
      <alignment horizontal="center" vertical="center"/>
    </xf>
    <xf numFmtId="4" fontId="0" fillId="0" borderId="4" xfId="0" applyFont="1" applyBorder="1" applyAlignment="1">
      <alignment horizontal="center" vertical="center"/>
    </xf>
    <xf numFmtId="4" fontId="0" fillId="0" borderId="7" xfId="0" applyFont="1" applyBorder="1" applyAlignment="1">
      <alignment horizontal="center" vertical="center"/>
    </xf>
    <xf numFmtId="4" fontId="11" fillId="4" borderId="2" xfId="0" applyFont="1" applyFill="1" applyBorder="1" applyAlignment="1">
      <alignment horizontal="center" vertical="center"/>
    </xf>
    <xf numFmtId="4" fontId="11" fillId="4" borderId="4" xfId="0" applyFont="1" applyFill="1" applyBorder="1" applyAlignment="1">
      <alignment horizontal="center" vertical="center"/>
    </xf>
    <xf numFmtId="4" fontId="11" fillId="4" borderId="7" xfId="0" applyFont="1" applyFill="1" applyBorder="1" applyAlignment="1">
      <alignment horizontal="center" vertical="center"/>
    </xf>
    <xf numFmtId="4" fontId="11" fillId="8" borderId="8" xfId="0" applyFont="1" applyFill="1" applyBorder="1" applyAlignment="1">
      <alignment horizontal="center" vertical="center"/>
    </xf>
    <xf numFmtId="0" fontId="11" fillId="9" borderId="8" xfId="0" applyNumberFormat="1" applyFont="1" applyFill="1" applyBorder="1" applyAlignment="1">
      <alignment horizontal="center"/>
    </xf>
    <xf numFmtId="4" fontId="8" fillId="0" borderId="6" xfId="0" applyFont="1" applyBorder="1" applyAlignment="1">
      <alignment horizontal="center"/>
    </xf>
    <xf numFmtId="4" fontId="8" fillId="0" borderId="0" xfId="0" applyFont="1" applyBorder="1" applyAlignment="1">
      <alignment horizontal="center"/>
    </xf>
    <xf numFmtId="4" fontId="11" fillId="8" borderId="2" xfId="0" applyFont="1" applyFill="1" applyBorder="1" applyAlignment="1">
      <alignment horizontal="center" vertical="center"/>
    </xf>
    <xf numFmtId="4" fontId="11" fillId="8" borderId="4" xfId="0" applyFont="1" applyFill="1" applyBorder="1" applyAlignment="1">
      <alignment horizontal="center" vertical="center"/>
    </xf>
    <xf numFmtId="4" fontId="11" fillId="8" borderId="7" xfId="0" applyFont="1" applyFill="1" applyBorder="1" applyAlignment="1">
      <alignment horizontal="center" vertical="center"/>
    </xf>
    <xf numFmtId="4" fontId="0" fillId="6" borderId="2" xfId="0" applyFont="1" applyFill="1" applyBorder="1" applyAlignment="1">
      <alignment horizontal="center" vertical="center"/>
    </xf>
    <xf numFmtId="4" fontId="0" fillId="6" borderId="4" xfId="0" applyFont="1" applyFill="1" applyBorder="1" applyAlignment="1">
      <alignment horizontal="center" vertical="center"/>
    </xf>
    <xf numFmtId="4" fontId="0" fillId="6" borderId="7" xfId="0" applyFont="1" applyFill="1" applyBorder="1" applyAlignment="1">
      <alignment horizontal="center" vertical="center"/>
    </xf>
    <xf numFmtId="4" fontId="8" fillId="0" borderId="8" xfId="0" applyFont="1" applyBorder="1"/>
  </cellXfs>
  <cellStyles count="4">
    <cellStyle name="Millares" xfId="2" builtinId="3"/>
    <cellStyle name="Normal" xfId="0" builtinId="0"/>
    <cellStyle name="Normal 4" xfId="3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152400</xdr:rowOff>
    </xdr:from>
    <xdr:to>
      <xdr:col>10</xdr:col>
      <xdr:colOff>0</xdr:colOff>
      <xdr:row>7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95250" y="1447800"/>
          <a:ext cx="7553325" cy="9525"/>
        </a:xfrm>
        <a:prstGeom prst="line">
          <a:avLst/>
        </a:prstGeom>
        <a:noFill/>
        <a:ln w="8509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76200</xdr:rowOff>
    </xdr:from>
    <xdr:to>
      <xdr:col>2</xdr:col>
      <xdr:colOff>1392115</xdr:colOff>
      <xdr:row>8</xdr:row>
      <xdr:rowOff>146539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95250" y="1204546"/>
          <a:ext cx="2000250" cy="231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TradeGothic-BoldTwo"/>
            </a:rPr>
            <a:t>Ajuntament de Mataró</a:t>
          </a:r>
        </a:p>
        <a:p>
          <a:pPr algn="l" rtl="1">
            <a:defRPr sz="1000"/>
          </a:pPr>
          <a:endParaRPr lang="es-ES" sz="1000" b="0" i="0" strike="noStrike">
            <a:solidFill>
              <a:srgbClr val="000000"/>
            </a:solidFill>
            <a:latin typeface="TradeGothic-BoldTwo"/>
          </a:endParaRPr>
        </a:p>
      </xdr:txBody>
    </xdr:sp>
    <xdr:clientData/>
  </xdr:twoCellAnchor>
  <xdr:twoCellAnchor>
    <xdr:from>
      <xdr:col>1</xdr:col>
      <xdr:colOff>53487</xdr:colOff>
      <xdr:row>0</xdr:row>
      <xdr:rowOff>128954</xdr:rowOff>
    </xdr:from>
    <xdr:to>
      <xdr:col>2</xdr:col>
      <xdr:colOff>190500</xdr:colOff>
      <xdr:row>5</xdr:row>
      <xdr:rowOff>73269</xdr:rowOff>
    </xdr:to>
    <xdr:pic>
      <xdr:nvPicPr>
        <xdr:cNvPr id="4" name="Picture 1" descr="C:\WINDOWS\Escritorio\simbol2.t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737" y="128954"/>
          <a:ext cx="745148" cy="7502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424962</xdr:colOff>
      <xdr:row>67</xdr:row>
      <xdr:rowOff>65941</xdr:rowOff>
    </xdr:from>
    <xdr:to>
      <xdr:col>7</xdr:col>
      <xdr:colOff>150295</xdr:colOff>
      <xdr:row>68</xdr:row>
      <xdr:rowOff>81377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05347" y="15408518"/>
          <a:ext cx="633871" cy="279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9"/>
  <sheetViews>
    <sheetView tabSelected="1" view="pageBreakPreview" zoomScale="130" zoomScaleNormal="130" zoomScaleSheetLayoutView="130" workbookViewId="0">
      <selection activeCell="H42" sqref="H42"/>
    </sheetView>
  </sheetViews>
  <sheetFormatPr baseColWidth="10" defaultColWidth="9.140625" defaultRowHeight="12.75" customHeight="1" x14ac:dyDescent="0.2"/>
  <cols>
    <col min="1" max="1" width="1.42578125" style="1" customWidth="1"/>
    <col min="2" max="2" width="9.140625" style="2" customWidth="1"/>
    <col min="3" max="3" width="37.7109375" style="2" bestFit="1" customWidth="1"/>
    <col min="4" max="4" width="18.85546875" style="1" bestFit="1" customWidth="1"/>
    <col min="5" max="5" width="20.140625" style="44" customWidth="1"/>
    <col min="6" max="6" width="20.42578125" style="3" bestFit="1" customWidth="1"/>
    <col min="7" max="7" width="13.5703125" style="2" customWidth="1"/>
    <col min="8" max="8" width="21" style="4" bestFit="1" customWidth="1"/>
    <col min="9" max="9" width="13" style="4" customWidth="1"/>
    <col min="10" max="11" width="10.7109375" style="4" customWidth="1"/>
    <col min="12" max="12" width="9.140625" customWidth="1"/>
    <col min="13" max="16384" width="9.140625" style="2"/>
  </cols>
  <sheetData>
    <row r="1" spans="1:14" ht="12.75" customHeight="1" x14ac:dyDescent="0.2">
      <c r="E1" s="1"/>
      <c r="G1" s="4"/>
      <c r="I1" s="2"/>
      <c r="L1" s="4"/>
      <c r="M1" s="4"/>
      <c r="N1"/>
    </row>
    <row r="2" spans="1:14" ht="12.75" customHeight="1" x14ac:dyDescent="0.2">
      <c r="E2" s="1"/>
      <c r="G2" s="4"/>
      <c r="I2" s="2"/>
      <c r="L2" s="4"/>
      <c r="M2" s="4"/>
      <c r="N2"/>
    </row>
    <row r="3" spans="1:14" ht="12.75" customHeight="1" x14ac:dyDescent="0.2">
      <c r="E3" s="1"/>
      <c r="G3" s="4"/>
      <c r="I3" s="2"/>
      <c r="L3" s="4"/>
      <c r="M3" s="4"/>
      <c r="N3"/>
    </row>
    <row r="4" spans="1:14" ht="12.75" customHeight="1" x14ac:dyDescent="0.2">
      <c r="E4" s="1"/>
      <c r="G4" s="4"/>
      <c r="I4" s="2"/>
      <c r="L4" s="4"/>
      <c r="M4" s="4"/>
      <c r="N4"/>
    </row>
    <row r="5" spans="1:14" ht="12.75" customHeight="1" x14ac:dyDescent="0.2">
      <c r="E5" s="1"/>
      <c r="G5" s="4"/>
      <c r="I5" s="2"/>
      <c r="L5" s="4"/>
      <c r="M5" s="4"/>
      <c r="N5"/>
    </row>
    <row r="6" spans="1:14" ht="12.75" customHeight="1" x14ac:dyDescent="0.2">
      <c r="E6" s="1"/>
      <c r="G6" s="4"/>
      <c r="I6" s="2"/>
      <c r="L6" s="4"/>
      <c r="M6" s="4"/>
      <c r="N6"/>
    </row>
    <row r="7" spans="1:14" ht="12.75" customHeight="1" x14ac:dyDescent="0.2">
      <c r="E7" s="1"/>
      <c r="G7" s="4"/>
      <c r="I7" s="2"/>
      <c r="L7" s="4"/>
      <c r="M7" s="4"/>
      <c r="N7"/>
    </row>
    <row r="8" spans="1:14" ht="12.75" customHeight="1" x14ac:dyDescent="0.2">
      <c r="E8" s="1"/>
      <c r="G8" s="4"/>
      <c r="I8" s="2"/>
      <c r="L8" s="4"/>
      <c r="M8" s="4"/>
      <c r="N8"/>
    </row>
    <row r="9" spans="1:14" ht="12.75" customHeight="1" x14ac:dyDescent="0.2">
      <c r="E9" s="1"/>
      <c r="G9" s="4"/>
      <c r="I9" s="2"/>
      <c r="L9" s="4"/>
      <c r="M9" s="4"/>
      <c r="N9"/>
    </row>
    <row r="10" spans="1:14" s="11" customFormat="1" ht="12.75" customHeight="1" x14ac:dyDescent="0.2">
      <c r="A10" s="9"/>
      <c r="B10" s="10"/>
      <c r="C10" s="6"/>
      <c r="D10" s="9"/>
      <c r="E10" s="39"/>
      <c r="F10" s="13"/>
      <c r="H10" s="12"/>
      <c r="I10" s="12"/>
      <c r="J10" s="12"/>
      <c r="K10" s="12"/>
      <c r="L10" s="14"/>
    </row>
    <row r="11" spans="1:14" s="7" customFormat="1" ht="17.25" customHeight="1" x14ac:dyDescent="0.25">
      <c r="A11" s="5"/>
      <c r="B11" s="30" t="s">
        <v>50</v>
      </c>
      <c r="C11" s="31"/>
      <c r="D11" s="40"/>
      <c r="E11" s="41"/>
      <c r="F11" s="33"/>
      <c r="G11" s="31"/>
      <c r="H11" s="32"/>
      <c r="I11" s="32"/>
      <c r="J11" s="32"/>
      <c r="K11" s="8"/>
    </row>
    <row r="12" spans="1:14" s="7" customFormat="1" ht="12.75" customHeight="1" x14ac:dyDescent="0.25">
      <c r="A12" s="5"/>
      <c r="B12" s="31"/>
      <c r="C12" s="31"/>
      <c r="D12" s="40"/>
      <c r="E12" s="41"/>
      <c r="F12" s="33"/>
      <c r="G12" s="31"/>
      <c r="H12" s="32"/>
      <c r="I12" s="32"/>
      <c r="J12" s="32"/>
      <c r="K12" s="8"/>
    </row>
    <row r="13" spans="1:14" s="7" customFormat="1" ht="18" x14ac:dyDescent="0.25">
      <c r="A13" s="5"/>
      <c r="B13" s="108" t="s">
        <v>45</v>
      </c>
      <c r="C13" s="108"/>
      <c r="D13" s="108"/>
      <c r="E13" s="108"/>
      <c r="F13" s="108"/>
      <c r="G13" s="108"/>
      <c r="H13" s="108"/>
      <c r="I13" s="108"/>
      <c r="J13" s="108"/>
    </row>
    <row r="14" spans="1:14" s="7" customFormat="1" ht="18" x14ac:dyDescent="0.25">
      <c r="A14" s="5"/>
      <c r="B14" s="31" t="s">
        <v>46</v>
      </c>
      <c r="C14" s="31"/>
      <c r="D14" s="40"/>
      <c r="E14" s="41"/>
      <c r="F14" s="33"/>
      <c r="G14" s="31"/>
      <c r="H14" s="32"/>
      <c r="I14" s="32"/>
      <c r="J14" s="32"/>
    </row>
    <row r="15" spans="1:14" s="7" customFormat="1" ht="12.75" customHeight="1" x14ac:dyDescent="0.25">
      <c r="A15" s="5"/>
      <c r="B15" s="30"/>
      <c r="C15" s="31"/>
      <c r="D15" s="42"/>
      <c r="E15" s="42"/>
      <c r="F15" s="34"/>
      <c r="G15" s="31"/>
      <c r="H15" s="32"/>
      <c r="I15" s="32"/>
      <c r="J15" s="32"/>
    </row>
    <row r="16" spans="1:14" s="7" customFormat="1" ht="12.75" customHeight="1" x14ac:dyDescent="0.25">
      <c r="A16" s="5"/>
      <c r="B16" s="31"/>
      <c r="C16" s="31"/>
      <c r="D16" s="40"/>
      <c r="E16" s="41"/>
      <c r="F16" s="33"/>
      <c r="G16" s="31"/>
      <c r="H16" s="32"/>
      <c r="I16" s="32"/>
      <c r="J16" s="32"/>
    </row>
    <row r="17" spans="1:12" s="7" customFormat="1" ht="18" x14ac:dyDescent="0.25">
      <c r="A17" s="5"/>
      <c r="B17" s="30" t="s">
        <v>0</v>
      </c>
      <c r="C17" s="30"/>
      <c r="D17" s="43"/>
      <c r="E17" s="41"/>
      <c r="F17" s="33"/>
      <c r="G17" s="31"/>
      <c r="H17" s="32"/>
      <c r="I17" s="32"/>
      <c r="J17" s="32"/>
    </row>
    <row r="18" spans="1:12" s="7" customFormat="1" ht="12.75" customHeight="1" x14ac:dyDescent="0.25">
      <c r="A18" s="5"/>
      <c r="B18" s="31"/>
      <c r="C18" s="31"/>
      <c r="D18" s="40"/>
      <c r="E18" s="41"/>
      <c r="F18" s="33"/>
      <c r="G18" s="31"/>
      <c r="H18" s="32"/>
      <c r="I18" s="32"/>
      <c r="J18" s="32"/>
    </row>
    <row r="19" spans="1:12" s="7" customFormat="1" ht="18" x14ac:dyDescent="0.25">
      <c r="A19" s="5"/>
      <c r="B19" s="30" t="s">
        <v>47</v>
      </c>
      <c r="C19" s="31"/>
      <c r="D19" s="40"/>
      <c r="E19" s="41"/>
      <c r="F19" s="33"/>
      <c r="G19" s="31"/>
      <c r="H19" s="32"/>
      <c r="I19" s="32"/>
      <c r="J19" s="32"/>
    </row>
    <row r="20" spans="1:12" ht="15" customHeight="1" x14ac:dyDescent="0.2">
      <c r="B20" s="16"/>
      <c r="D20" s="18"/>
      <c r="E20" s="19"/>
      <c r="F20" s="22"/>
      <c r="G20" s="4"/>
      <c r="H20" s="20"/>
      <c r="I20" s="20"/>
      <c r="J20" s="21"/>
    </row>
    <row r="21" spans="1:12" ht="12.75" customHeight="1" x14ac:dyDescent="0.2">
      <c r="B21" s="119" t="s">
        <v>24</v>
      </c>
      <c r="C21" s="119"/>
      <c r="D21" s="119"/>
      <c r="E21" s="119"/>
      <c r="F21" s="119"/>
      <c r="G21" s="119"/>
      <c r="H21" s="119"/>
      <c r="I21" s="119"/>
      <c r="J21" s="45"/>
      <c r="K21" s="32"/>
    </row>
    <row r="22" spans="1:12" s="11" customFormat="1" ht="22.5" x14ac:dyDescent="0.2">
      <c r="A22" s="9"/>
      <c r="B22" s="83" t="s">
        <v>12</v>
      </c>
      <c r="C22" s="84" t="s">
        <v>15</v>
      </c>
      <c r="D22" s="85" t="s">
        <v>27</v>
      </c>
      <c r="E22" s="85" t="s">
        <v>25</v>
      </c>
      <c r="F22" s="85" t="s">
        <v>26</v>
      </c>
      <c r="G22" s="14"/>
      <c r="H22" s="86" t="s">
        <v>1</v>
      </c>
      <c r="I22" s="86" t="s">
        <v>2</v>
      </c>
      <c r="J22" s="46"/>
      <c r="K22" s="46"/>
      <c r="L22" s="14"/>
    </row>
    <row r="23" spans="1:12" ht="141" customHeight="1" x14ac:dyDescent="0.2">
      <c r="B23" s="47" t="s">
        <v>13</v>
      </c>
      <c r="C23" s="48" t="s">
        <v>16</v>
      </c>
      <c r="D23" s="82">
        <v>99149.4</v>
      </c>
      <c r="E23" s="82">
        <v>0.03</v>
      </c>
      <c r="F23" s="82">
        <f>D23*E23</f>
        <v>2974.4819999999995</v>
      </c>
      <c r="G23" s="87"/>
      <c r="H23" s="89"/>
      <c r="I23" s="90">
        <f>D23*H23</f>
        <v>0</v>
      </c>
      <c r="J23" s="45"/>
      <c r="K23" s="32"/>
    </row>
    <row r="24" spans="1:12" s="11" customFormat="1" ht="89.25" customHeight="1" x14ac:dyDescent="0.2">
      <c r="A24" s="9"/>
      <c r="B24" s="47" t="s">
        <v>14</v>
      </c>
      <c r="C24" s="48" t="s">
        <v>17</v>
      </c>
      <c r="D24" s="82">
        <v>11016.6</v>
      </c>
      <c r="E24" s="82">
        <v>0.77</v>
      </c>
      <c r="F24" s="82">
        <f>D24*E24</f>
        <v>8482.7820000000011</v>
      </c>
      <c r="G24" s="88"/>
      <c r="H24" s="89"/>
      <c r="I24" s="90">
        <f>D24*H24</f>
        <v>0</v>
      </c>
      <c r="J24" s="46"/>
      <c r="K24" s="46"/>
      <c r="L24" s="14"/>
    </row>
    <row r="25" spans="1:12" ht="12.75" customHeight="1" x14ac:dyDescent="0.2">
      <c r="B25" s="64"/>
      <c r="C25" s="65"/>
      <c r="D25" s="66"/>
      <c r="E25" s="67" t="s">
        <v>22</v>
      </c>
      <c r="F25" s="68">
        <f>SUM(F23:F24)</f>
        <v>11457.264000000001</v>
      </c>
      <c r="G25" s="32"/>
      <c r="H25" s="91" t="s">
        <v>22</v>
      </c>
      <c r="I25" s="92">
        <f>SUM(I23:I24)</f>
        <v>0</v>
      </c>
      <c r="J25" s="45"/>
      <c r="K25" s="32"/>
    </row>
    <row r="26" spans="1:12" s="11" customFormat="1" ht="12.75" customHeight="1" x14ac:dyDescent="0.2">
      <c r="A26" s="9"/>
      <c r="B26" s="69"/>
      <c r="C26" s="70"/>
      <c r="D26" s="71"/>
      <c r="E26" s="72" t="s">
        <v>18</v>
      </c>
      <c r="F26" s="73">
        <f>F25*19/100</f>
        <v>2176.8801600000002</v>
      </c>
      <c r="G26" s="14"/>
      <c r="H26" s="93" t="s">
        <v>18</v>
      </c>
      <c r="I26" s="95">
        <f>I25*19/100</f>
        <v>0</v>
      </c>
      <c r="J26" s="46"/>
      <c r="K26" s="46"/>
      <c r="L26" s="14"/>
    </row>
    <row r="27" spans="1:12" ht="12.75" customHeight="1" x14ac:dyDescent="0.2">
      <c r="B27" s="120" t="s">
        <v>48</v>
      </c>
      <c r="C27" s="121"/>
      <c r="D27" s="121"/>
      <c r="E27" s="79" t="s">
        <v>19</v>
      </c>
      <c r="F27" s="80">
        <f>SUM(F25:F26)</f>
        <v>13634.144160000002</v>
      </c>
      <c r="G27" s="32"/>
      <c r="H27" s="94" t="s">
        <v>28</v>
      </c>
      <c r="I27" s="128">
        <f>SUM(I23:I24)</f>
        <v>0</v>
      </c>
      <c r="J27" s="45"/>
      <c r="K27" s="32"/>
    </row>
    <row r="28" spans="1:12" s="11" customFormat="1" ht="12.75" customHeight="1" x14ac:dyDescent="0.2">
      <c r="A28" s="9"/>
      <c r="B28" s="69"/>
      <c r="C28" s="70"/>
      <c r="D28" s="71"/>
      <c r="E28" s="72" t="s">
        <v>20</v>
      </c>
      <c r="F28" s="73">
        <f>F27*21/100</f>
        <v>2863.1702736000002</v>
      </c>
      <c r="G28" s="14"/>
      <c r="H28" s="93" t="s">
        <v>20</v>
      </c>
      <c r="I28" s="95">
        <f>I27*21/100</f>
        <v>0</v>
      </c>
      <c r="J28" s="46"/>
      <c r="K28" s="46"/>
      <c r="L28" s="14"/>
    </row>
    <row r="29" spans="1:12" ht="12.75" customHeight="1" x14ac:dyDescent="0.2">
      <c r="B29" s="74"/>
      <c r="C29" s="75"/>
      <c r="D29" s="76"/>
      <c r="E29" s="77" t="s">
        <v>21</v>
      </c>
      <c r="F29" s="78">
        <f>SUM(F27:F28)</f>
        <v>16497.3144336</v>
      </c>
      <c r="G29" s="32"/>
      <c r="H29" s="91" t="s">
        <v>29</v>
      </c>
      <c r="I29" s="95">
        <f>SUM(I27:I28)</f>
        <v>0</v>
      </c>
      <c r="J29" s="45"/>
      <c r="K29" s="32"/>
    </row>
    <row r="30" spans="1:12" s="11" customFormat="1" ht="12.75" customHeight="1" x14ac:dyDescent="0.2">
      <c r="A30" s="9"/>
      <c r="B30" s="14"/>
      <c r="C30" s="14"/>
      <c r="D30" s="52"/>
      <c r="E30" s="53"/>
      <c r="F30" s="54"/>
      <c r="G30" s="14"/>
      <c r="H30" s="46"/>
      <c r="I30" s="14"/>
      <c r="J30" s="46"/>
      <c r="K30" s="46"/>
      <c r="L30" s="14"/>
    </row>
    <row r="31" spans="1:12" ht="12.75" customHeight="1" x14ac:dyDescent="0.2">
      <c r="B31" s="31"/>
      <c r="C31" s="31"/>
      <c r="D31" s="49"/>
      <c r="E31" s="50"/>
      <c r="F31" s="51"/>
      <c r="G31" s="32"/>
      <c r="H31" s="32"/>
      <c r="I31"/>
      <c r="J31" s="45"/>
      <c r="K31" s="32"/>
    </row>
    <row r="32" spans="1:12" ht="12.75" customHeight="1" x14ac:dyDescent="0.2">
      <c r="B32" s="31"/>
      <c r="C32" s="31"/>
      <c r="D32" s="49"/>
      <c r="E32" s="50"/>
      <c r="F32" s="51"/>
      <c r="G32" s="32"/>
      <c r="H32" s="32"/>
      <c r="I32"/>
      <c r="J32" s="45"/>
      <c r="K32" s="32"/>
    </row>
    <row r="33" spans="1:12" s="11" customFormat="1" ht="12.75" customHeight="1" x14ac:dyDescent="0.2">
      <c r="A33" s="9"/>
      <c r="B33" s="14"/>
      <c r="C33" s="14"/>
      <c r="D33" s="52"/>
      <c r="E33" s="53"/>
      <c r="F33" s="54"/>
      <c r="G33" s="14"/>
      <c r="H33" s="46"/>
      <c r="I33" s="14"/>
      <c r="J33" s="46"/>
      <c r="K33" s="46"/>
      <c r="L33" s="14"/>
    </row>
    <row r="34" spans="1:12" ht="12.75" customHeight="1" x14ac:dyDescent="0.2">
      <c r="B34" s="64"/>
      <c r="C34" s="65"/>
      <c r="D34" s="66"/>
      <c r="E34" s="67" t="s">
        <v>22</v>
      </c>
      <c r="F34" s="68">
        <f>F25*2</f>
        <v>22914.528000000002</v>
      </c>
      <c r="G34" s="32"/>
      <c r="H34" s="91" t="s">
        <v>22</v>
      </c>
      <c r="I34" s="92">
        <f>I25*2</f>
        <v>0</v>
      </c>
      <c r="J34" s="45"/>
      <c r="K34" s="32"/>
    </row>
    <row r="35" spans="1:12" s="11" customFormat="1" ht="12.75" customHeight="1" x14ac:dyDescent="0.2">
      <c r="A35" s="9"/>
      <c r="B35" s="69"/>
      <c r="C35" s="70"/>
      <c r="D35" s="71"/>
      <c r="E35" s="72" t="s">
        <v>18</v>
      </c>
      <c r="F35" s="73">
        <f>F34*19/100</f>
        <v>4353.7603200000003</v>
      </c>
      <c r="G35" s="14"/>
      <c r="H35" s="93" t="s">
        <v>18</v>
      </c>
      <c r="I35" s="95">
        <f>I34*19/100</f>
        <v>0</v>
      </c>
      <c r="J35" s="46"/>
      <c r="K35" s="46"/>
      <c r="L35" s="14"/>
    </row>
    <row r="36" spans="1:12" ht="12.75" customHeight="1" x14ac:dyDescent="0.2">
      <c r="B36" s="120" t="s">
        <v>49</v>
      </c>
      <c r="C36" s="121"/>
      <c r="D36" s="121"/>
      <c r="E36" s="79" t="s">
        <v>19</v>
      </c>
      <c r="F36" s="80">
        <f>SUM(F34:F35)</f>
        <v>27268.288320000003</v>
      </c>
      <c r="G36" s="32"/>
      <c r="H36" s="94" t="s">
        <v>28</v>
      </c>
      <c r="I36" s="128">
        <f>SUM(I34:I35)</f>
        <v>0</v>
      </c>
      <c r="J36" s="45"/>
      <c r="K36" s="32"/>
    </row>
    <row r="37" spans="1:12" s="11" customFormat="1" ht="12.75" customHeight="1" x14ac:dyDescent="0.2">
      <c r="A37" s="9"/>
      <c r="B37" s="69"/>
      <c r="C37" s="70"/>
      <c r="D37" s="71"/>
      <c r="E37" s="72" t="s">
        <v>20</v>
      </c>
      <c r="F37" s="73">
        <f>F36*21/100</f>
        <v>5726.3405472000004</v>
      </c>
      <c r="G37" s="14"/>
      <c r="H37" s="93" t="s">
        <v>20</v>
      </c>
      <c r="I37" s="95">
        <f>I36*21/100</f>
        <v>0</v>
      </c>
      <c r="J37" s="46"/>
      <c r="K37" s="46"/>
      <c r="L37" s="14"/>
    </row>
    <row r="38" spans="1:12" ht="12.75" customHeight="1" x14ac:dyDescent="0.2">
      <c r="B38" s="74"/>
      <c r="C38" s="75"/>
      <c r="D38" s="76"/>
      <c r="E38" s="77" t="s">
        <v>21</v>
      </c>
      <c r="F38" s="78">
        <f>SUM(F36:F37)</f>
        <v>32994.628867200001</v>
      </c>
      <c r="G38" s="32"/>
      <c r="H38" s="91" t="s">
        <v>29</v>
      </c>
      <c r="I38" s="95">
        <f>SUM(I36:I37)</f>
        <v>0</v>
      </c>
      <c r="J38" s="45"/>
      <c r="K38" s="32"/>
    </row>
    <row r="39" spans="1:12" s="11" customFormat="1" ht="12.75" customHeight="1" x14ac:dyDescent="0.2">
      <c r="A39" s="9"/>
      <c r="B39" s="14"/>
      <c r="C39" s="14"/>
      <c r="D39" s="52"/>
      <c r="E39" s="53"/>
      <c r="F39" s="55"/>
      <c r="G39" s="14"/>
      <c r="H39" s="46"/>
      <c r="I39" s="46"/>
      <c r="J39" s="46"/>
      <c r="K39" s="46"/>
      <c r="L39" s="14"/>
    </row>
    <row r="40" spans="1:12" s="11" customFormat="1" ht="12.75" customHeight="1" x14ac:dyDescent="0.2">
      <c r="A40" s="9"/>
      <c r="B40" s="56"/>
      <c r="C40" s="14"/>
      <c r="D40" s="52"/>
      <c r="E40" s="53"/>
      <c r="F40" s="55"/>
      <c r="G40" s="14"/>
      <c r="H40" s="46"/>
      <c r="I40" s="46"/>
      <c r="J40" s="46"/>
      <c r="K40" s="46"/>
      <c r="L40" s="14"/>
    </row>
    <row r="41" spans="1:12" s="11" customFormat="1" ht="25.5" customHeight="1" x14ac:dyDescent="0.2">
      <c r="A41" s="81"/>
      <c r="B41" s="118" t="s">
        <v>23</v>
      </c>
      <c r="C41" s="118"/>
      <c r="D41" s="118"/>
      <c r="E41" s="118"/>
      <c r="F41" s="29" t="s">
        <v>10</v>
      </c>
      <c r="G41" s="29" t="s">
        <v>51</v>
      </c>
      <c r="I41" s="57"/>
      <c r="J41" s="46"/>
      <c r="K41" s="14"/>
    </row>
    <row r="42" spans="1:12" s="11" customFormat="1" x14ac:dyDescent="0.2">
      <c r="A42" s="9"/>
      <c r="B42" s="112" t="s">
        <v>3</v>
      </c>
      <c r="C42" s="113"/>
      <c r="D42" s="113"/>
      <c r="E42" s="114"/>
      <c r="F42" s="23">
        <v>22432.74</v>
      </c>
      <c r="G42" s="26"/>
      <c r="I42" s="46"/>
      <c r="J42" s="46"/>
      <c r="K42" s="14"/>
    </row>
    <row r="43" spans="1:12" s="11" customFormat="1" x14ac:dyDescent="0.2">
      <c r="A43" s="9"/>
      <c r="B43" s="112" t="s">
        <v>11</v>
      </c>
      <c r="C43" s="113"/>
      <c r="D43" s="113"/>
      <c r="E43" s="114"/>
      <c r="F43" s="23">
        <v>481.79</v>
      </c>
      <c r="G43" s="26"/>
      <c r="I43" s="46"/>
      <c r="J43" s="14"/>
    </row>
    <row r="44" spans="1:12" s="11" customFormat="1" ht="12.75" customHeight="1" x14ac:dyDescent="0.2">
      <c r="A44" s="9"/>
      <c r="B44" s="112" t="s">
        <v>4</v>
      </c>
      <c r="C44" s="113"/>
      <c r="D44" s="113"/>
      <c r="E44" s="114"/>
      <c r="F44" s="25">
        <v>22914.53</v>
      </c>
      <c r="G44" s="27"/>
      <c r="I44" s="46"/>
      <c r="J44" s="46"/>
      <c r="K44" s="14"/>
    </row>
    <row r="45" spans="1:12" s="11" customFormat="1" ht="12.75" customHeight="1" x14ac:dyDescent="0.2">
      <c r="A45" s="9"/>
      <c r="B45" s="122" t="s">
        <v>5</v>
      </c>
      <c r="C45" s="123"/>
      <c r="D45" s="123"/>
      <c r="E45" s="124"/>
      <c r="F45" s="58"/>
      <c r="G45" s="58"/>
      <c r="I45" s="46"/>
      <c r="J45" s="46"/>
      <c r="K45" s="14"/>
    </row>
    <row r="46" spans="1:12" s="11" customFormat="1" ht="12.75" customHeight="1" x14ac:dyDescent="0.2">
      <c r="A46" s="9"/>
      <c r="B46" s="125" t="s">
        <v>8</v>
      </c>
      <c r="C46" s="126"/>
      <c r="D46" s="126"/>
      <c r="E46" s="127"/>
      <c r="F46" s="24">
        <f>+F44*0.13</f>
        <v>2978.8888999999999</v>
      </c>
      <c r="G46" s="28"/>
      <c r="I46" s="46"/>
      <c r="J46" s="46"/>
      <c r="K46" s="14"/>
    </row>
    <row r="47" spans="1:12" s="11" customFormat="1" ht="12.75" customHeight="1" x14ac:dyDescent="0.2">
      <c r="A47" s="9"/>
      <c r="B47" s="125" t="s">
        <v>9</v>
      </c>
      <c r="C47" s="126"/>
      <c r="D47" s="126"/>
      <c r="E47" s="127"/>
      <c r="F47" s="24">
        <v>1374.87</v>
      </c>
      <c r="G47" s="28"/>
      <c r="I47" s="46"/>
      <c r="J47" s="46"/>
      <c r="K47" s="14"/>
    </row>
    <row r="48" spans="1:12" s="11" customFormat="1" ht="12.75" customHeight="1" x14ac:dyDescent="0.2">
      <c r="A48" s="9"/>
      <c r="B48" s="112" t="s">
        <v>6</v>
      </c>
      <c r="C48" s="113"/>
      <c r="D48" s="113"/>
      <c r="E48" s="114"/>
      <c r="F48" s="25">
        <f>SUM(F46:F47)</f>
        <v>4353.7588999999998</v>
      </c>
      <c r="G48" s="27"/>
      <c r="I48" s="46"/>
      <c r="J48" s="46"/>
      <c r="K48" s="14"/>
    </row>
    <row r="49" spans="1:12" ht="12.75" customHeight="1" x14ac:dyDescent="0.2">
      <c r="B49" s="115" t="s">
        <v>7</v>
      </c>
      <c r="C49" s="116"/>
      <c r="D49" s="116"/>
      <c r="E49" s="117"/>
      <c r="F49" s="59">
        <f>F44+F48</f>
        <v>27268.2889</v>
      </c>
      <c r="G49" s="60">
        <f>(G44+G48)</f>
        <v>0</v>
      </c>
      <c r="I49" s="32"/>
      <c r="J49" s="32"/>
      <c r="K49"/>
      <c r="L49" s="2"/>
    </row>
    <row r="50" spans="1:12" s="17" customFormat="1" ht="12.75" customHeight="1" x14ac:dyDescent="0.2">
      <c r="A50" s="15"/>
      <c r="B50" s="61"/>
      <c r="C50" s="62"/>
      <c r="D50" s="62"/>
      <c r="E50" s="62"/>
      <c r="F50" s="62"/>
      <c r="G50" s="63"/>
      <c r="H50" s="45"/>
      <c r="I50" s="63"/>
      <c r="J50" s="45"/>
      <c r="K50" s="45"/>
      <c r="L50" s="35"/>
    </row>
    <row r="51" spans="1:12" s="17" customFormat="1" ht="12.75" customHeight="1" x14ac:dyDescent="0.2">
      <c r="A51" s="15"/>
      <c r="B51" s="61"/>
      <c r="C51" s="62"/>
      <c r="D51" s="62"/>
      <c r="E51" s="62"/>
      <c r="F51" s="62"/>
      <c r="G51" s="63"/>
      <c r="H51" s="45"/>
      <c r="I51" s="63"/>
      <c r="J51" s="45"/>
      <c r="K51" s="45"/>
      <c r="L51" s="35"/>
    </row>
    <row r="52" spans="1:12" s="17" customFormat="1" ht="12.75" customHeight="1" x14ac:dyDescent="0.2">
      <c r="A52" s="15"/>
      <c r="B52" s="109" t="s">
        <v>30</v>
      </c>
      <c r="C52" s="109"/>
      <c r="D52" s="109"/>
      <c r="E52" s="109"/>
      <c r="F52" s="109"/>
      <c r="G52" s="109"/>
      <c r="H52" s="109"/>
      <c r="I52" s="109"/>
      <c r="J52" s="109"/>
      <c r="K52" s="45"/>
      <c r="L52" s="35"/>
    </row>
    <row r="53" spans="1:12" s="17" customFormat="1" ht="12.75" customHeight="1" x14ac:dyDescent="0.2">
      <c r="A53" s="15"/>
      <c r="B53" s="110" t="s">
        <v>31</v>
      </c>
      <c r="C53" s="110"/>
      <c r="D53" s="110"/>
      <c r="E53" s="110"/>
      <c r="F53" s="110"/>
      <c r="G53" s="110"/>
      <c r="H53" s="110"/>
      <c r="I53" s="110"/>
      <c r="J53" s="110"/>
      <c r="K53" s="45"/>
      <c r="L53" s="35"/>
    </row>
    <row r="54" spans="1:12" s="17" customFormat="1" ht="12.75" customHeight="1" x14ac:dyDescent="0.2">
      <c r="A54" s="15"/>
      <c r="B54" s="110" t="s">
        <v>32</v>
      </c>
      <c r="C54" s="110"/>
      <c r="D54" s="110"/>
      <c r="E54" s="110"/>
      <c r="F54" s="110"/>
      <c r="G54" s="110"/>
      <c r="H54" s="110"/>
      <c r="I54" s="110"/>
      <c r="J54" s="110"/>
      <c r="K54" s="45"/>
      <c r="L54" s="35"/>
    </row>
    <row r="55" spans="1:12" s="17" customFormat="1" ht="12.75" customHeight="1" x14ac:dyDescent="0.2">
      <c r="A55" s="15"/>
      <c r="B55" s="105"/>
      <c r="C55" s="105"/>
      <c r="D55" s="105"/>
      <c r="E55" s="105"/>
      <c r="F55" s="105"/>
      <c r="G55" s="105"/>
      <c r="H55" s="37"/>
      <c r="I55" s="37"/>
      <c r="J55" s="37"/>
      <c r="K55" s="45"/>
      <c r="L55" s="35"/>
    </row>
    <row r="56" spans="1:12" s="17" customFormat="1" ht="12.75" customHeight="1" x14ac:dyDescent="0.2">
      <c r="A56" s="15"/>
      <c r="B56" s="111" t="s">
        <v>33</v>
      </c>
      <c r="C56" s="111"/>
      <c r="D56" s="111"/>
      <c r="E56" s="111"/>
      <c r="F56" s="111"/>
      <c r="G56" s="111"/>
      <c r="H56" s="111"/>
      <c r="I56" s="111"/>
      <c r="J56" s="111"/>
      <c r="K56" s="45"/>
      <c r="L56" s="35"/>
    </row>
    <row r="57" spans="1:12" s="17" customFormat="1" ht="12.75" customHeight="1" x14ac:dyDescent="0.2">
      <c r="A57" s="15"/>
      <c r="B57" s="104"/>
      <c r="C57" s="104"/>
      <c r="D57" s="104"/>
      <c r="E57" s="104"/>
      <c r="F57" s="104"/>
      <c r="G57" s="104"/>
      <c r="H57" s="104"/>
      <c r="I57" s="104"/>
      <c r="J57" s="104"/>
      <c r="K57" s="45"/>
      <c r="L57" s="35"/>
    </row>
    <row r="58" spans="1:12" s="17" customFormat="1" ht="12.75" customHeight="1" x14ac:dyDescent="0.2">
      <c r="A58" s="15"/>
      <c r="B58" s="106" t="s">
        <v>34</v>
      </c>
      <c r="C58" s="106"/>
      <c r="D58" s="106"/>
      <c r="E58" s="106"/>
      <c r="F58" s="106"/>
      <c r="G58" s="106"/>
      <c r="H58" s="37"/>
      <c r="I58" s="37"/>
      <c r="J58" s="37"/>
      <c r="K58" s="45"/>
      <c r="L58" s="35"/>
    </row>
    <row r="59" spans="1:12" s="17" customFormat="1" ht="12.75" customHeight="1" x14ac:dyDescent="0.2">
      <c r="A59" s="15"/>
      <c r="B59" s="105"/>
      <c r="C59" s="105"/>
      <c r="D59" s="105"/>
      <c r="E59" s="105"/>
      <c r="F59" s="105"/>
      <c r="G59" s="105"/>
      <c r="H59" s="45"/>
      <c r="I59" s="63"/>
      <c r="J59" s="45"/>
      <c r="K59" s="45"/>
      <c r="L59" s="35"/>
    </row>
    <row r="60" spans="1:12" s="17" customFormat="1" ht="12.75" customHeight="1" x14ac:dyDescent="0.2">
      <c r="A60" s="15"/>
      <c r="B60" s="106" t="s">
        <v>35</v>
      </c>
      <c r="C60" s="106"/>
      <c r="D60" s="106"/>
      <c r="E60" s="106"/>
      <c r="F60" s="106"/>
      <c r="G60" s="106"/>
      <c r="H60" s="106"/>
      <c r="I60" s="106"/>
      <c r="J60" s="106"/>
      <c r="K60" s="45"/>
      <c r="L60" s="35"/>
    </row>
    <row r="61" spans="1:12" s="17" customFormat="1" ht="12.75" customHeight="1" x14ac:dyDescent="0.2">
      <c r="A61" s="15"/>
      <c r="B61" s="105"/>
      <c r="C61" s="105"/>
      <c r="D61" s="105"/>
      <c r="E61" s="105"/>
      <c r="F61" s="105"/>
      <c r="G61" s="105"/>
      <c r="H61" s="105"/>
      <c r="I61" s="105"/>
      <c r="J61" s="105"/>
      <c r="K61" s="45"/>
      <c r="L61" s="35"/>
    </row>
    <row r="62" spans="1:12" s="17" customFormat="1" ht="12.75" customHeight="1" x14ac:dyDescent="0.2">
      <c r="A62" s="15"/>
      <c r="B62" s="61"/>
      <c r="C62" s="38" t="s">
        <v>36</v>
      </c>
      <c r="D62" s="38" t="s">
        <v>37</v>
      </c>
      <c r="E62" s="38" t="s">
        <v>38</v>
      </c>
      <c r="F62" s="38" t="s">
        <v>39</v>
      </c>
      <c r="G62" s="36"/>
      <c r="H62" s="36"/>
      <c r="I62" s="36"/>
      <c r="J62" s="36"/>
      <c r="K62" s="36"/>
      <c r="L62" s="35"/>
    </row>
    <row r="63" spans="1:12" s="17" customFormat="1" ht="12.75" customHeight="1" x14ac:dyDescent="0.2">
      <c r="A63" s="15"/>
      <c r="B63" s="61"/>
      <c r="C63" s="96"/>
      <c r="D63" s="96"/>
      <c r="E63" s="96"/>
      <c r="F63" s="96"/>
      <c r="G63" s="63"/>
      <c r="H63" s="45"/>
      <c r="I63" s="63"/>
      <c r="J63" s="45"/>
      <c r="K63" s="45"/>
      <c r="L63" s="35"/>
    </row>
    <row r="64" spans="1:12" s="17" customFormat="1" ht="12.75" customHeight="1" x14ac:dyDescent="0.2">
      <c r="A64" s="15"/>
      <c r="B64" s="61"/>
      <c r="C64" s="96"/>
      <c r="D64" s="96"/>
      <c r="E64" s="96"/>
      <c r="F64" s="96"/>
      <c r="G64" s="63"/>
      <c r="H64" s="45"/>
      <c r="I64" s="63"/>
      <c r="J64" s="45"/>
      <c r="K64" s="45"/>
      <c r="L64" s="35"/>
    </row>
    <row r="65" spans="2:11" ht="12.75" customHeight="1" x14ac:dyDescent="0.2">
      <c r="B65" s="31"/>
      <c r="C65" s="31"/>
      <c r="D65" s="40"/>
      <c r="E65" s="41"/>
      <c r="F65" s="33"/>
      <c r="G65" s="31"/>
      <c r="H65" s="32"/>
      <c r="I65" s="32"/>
      <c r="J65" s="32"/>
      <c r="K65" s="32"/>
    </row>
    <row r="66" spans="2:11" ht="12.75" customHeight="1" x14ac:dyDescent="0.2">
      <c r="B66" s="31"/>
      <c r="C66" s="98" t="s">
        <v>43</v>
      </c>
      <c r="D66" s="99"/>
      <c r="E66" s="100"/>
      <c r="F66" s="101"/>
      <c r="G66" s="98"/>
      <c r="H66" s="102"/>
      <c r="I66" s="102"/>
      <c r="J66" s="102"/>
      <c r="K66" s="32"/>
    </row>
    <row r="67" spans="2:11" ht="12.75" customHeight="1" x14ac:dyDescent="0.2">
      <c r="B67" s="31"/>
      <c r="C67" s="103"/>
      <c r="D67" s="99"/>
      <c r="E67" s="100"/>
      <c r="F67" s="101"/>
      <c r="G67" s="98"/>
      <c r="H67" s="102"/>
      <c r="I67" s="102"/>
      <c r="J67" s="102"/>
      <c r="K67" s="32"/>
    </row>
    <row r="68" spans="2:11" ht="21" customHeight="1" x14ac:dyDescent="0.2">
      <c r="C68" s="107" t="s">
        <v>44</v>
      </c>
      <c r="D68" s="107"/>
      <c r="E68" s="107"/>
      <c r="F68" s="107"/>
      <c r="G68" s="107"/>
      <c r="H68" s="107"/>
      <c r="I68" s="107"/>
      <c r="J68" s="107"/>
    </row>
    <row r="69" spans="2:11" ht="12.75" customHeight="1" x14ac:dyDescent="0.2">
      <c r="C69" s="97"/>
      <c r="D69" s="97"/>
      <c r="E69" s="97"/>
      <c r="F69" s="97"/>
      <c r="G69" s="97"/>
      <c r="H69" s="97"/>
      <c r="I69" s="97"/>
      <c r="J69" s="97"/>
    </row>
    <row r="71" spans="2:11" ht="12.75" customHeight="1" x14ac:dyDescent="0.2">
      <c r="C71" s="38" t="s">
        <v>36</v>
      </c>
      <c r="D71" s="38" t="s">
        <v>42</v>
      </c>
    </row>
    <row r="72" spans="2:11" ht="12.75" customHeight="1" x14ac:dyDescent="0.2">
      <c r="C72" s="96"/>
      <c r="D72" s="96"/>
    </row>
    <row r="73" spans="2:11" ht="12.75" customHeight="1" x14ac:dyDescent="0.2">
      <c r="C73" s="96"/>
      <c r="D73" s="96"/>
    </row>
    <row r="75" spans="2:11" ht="12.75" customHeight="1" x14ac:dyDescent="0.2">
      <c r="B75" s="106" t="s">
        <v>40</v>
      </c>
      <c r="C75" s="106"/>
      <c r="D75" s="106"/>
      <c r="E75" s="106"/>
      <c r="F75" s="106"/>
      <c r="G75" s="106"/>
      <c r="H75" s="106"/>
      <c r="I75" s="106"/>
      <c r="J75" s="106"/>
    </row>
    <row r="79" spans="2:11" ht="12.75" customHeight="1" x14ac:dyDescent="0.2">
      <c r="B79" s="31" t="s">
        <v>41</v>
      </c>
    </row>
  </sheetData>
  <mergeCells count="24">
    <mergeCell ref="B45:E45"/>
    <mergeCell ref="B46:E46"/>
    <mergeCell ref="B47:E47"/>
    <mergeCell ref="B27:D27"/>
    <mergeCell ref="B36:D36"/>
    <mergeCell ref="B42:E42"/>
    <mergeCell ref="B43:E43"/>
    <mergeCell ref="B44:E44"/>
    <mergeCell ref="B61:J61"/>
    <mergeCell ref="B75:J75"/>
    <mergeCell ref="C68:J68"/>
    <mergeCell ref="B13:J13"/>
    <mergeCell ref="B59:G59"/>
    <mergeCell ref="B52:J52"/>
    <mergeCell ref="B53:J53"/>
    <mergeCell ref="B54:J54"/>
    <mergeCell ref="B56:J56"/>
    <mergeCell ref="B60:J60"/>
    <mergeCell ref="B55:G55"/>
    <mergeCell ref="B58:G58"/>
    <mergeCell ref="B48:E48"/>
    <mergeCell ref="B49:E49"/>
    <mergeCell ref="B41:E41"/>
    <mergeCell ref="B21:I21"/>
  </mergeCells>
  <pageMargins left="0.78740157480314965" right="0.39370078740157483" top="0.59055118110236227" bottom="0.59055118110236227" header="0" footer="0"/>
  <pageSetup paperSize="8" scale="7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P.UNI. RIERA ARGENTONA</vt:lpstr>
      <vt:lpstr>'P.UNI. RIERA ARGENTONA'!Área_de_impresión</vt:lpstr>
    </vt:vector>
  </TitlesOfParts>
  <Company>Ajuntament de Mataró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Servei de Sistemes d'Informació i Telecomunicacions</dc:creator>
  <cp:lastModifiedBy>Servei de Sistemes d'Informació i Telecomunicacions</cp:lastModifiedBy>
  <cp:lastPrinted>2021-11-29T10:46:20Z</cp:lastPrinted>
  <dcterms:created xsi:type="dcterms:W3CDTF">2021-10-25T12:10:48Z</dcterms:created>
  <dcterms:modified xsi:type="dcterms:W3CDTF">2021-11-29T11:38:44Z</dcterms:modified>
</cp:coreProperties>
</file>