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07 CONTRACTES MANTENIMENT\PARALLAMPS\PROVISIONAL_2023_2024_PARALLAMPS\2023_PLEC DE CONDICIONS\2023_Plecs publicats\"/>
    </mc:Choice>
  </mc:AlternateContent>
  <bookViews>
    <workbookView xWindow="0" yWindow="0" windowWidth="28800" windowHeight="12432" activeTab="1"/>
  </bookViews>
  <sheets>
    <sheet name="Preventiu" sheetId="1" r:id="rId1"/>
    <sheet name="Correctiu_Material" sheetId="5" r:id="rId2"/>
    <sheet name="Correctiu_Mà d'obra" sheetId="6" r:id="rId3"/>
  </sheets>
  <externalReferences>
    <externalReference r:id="rId4"/>
  </externalReferences>
  <definedNames>
    <definedName name="_xlnm._FilterDatabase" localSheetId="0" hidden="1">Preventiu!$A$5:$F$5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E14" i="1" l="1"/>
  <c r="E23" i="5" l="1"/>
  <c r="F23" i="5"/>
  <c r="G23" i="5"/>
  <c r="F34" i="1"/>
  <c r="F33" i="1"/>
  <c r="F32" i="1"/>
  <c r="F31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E34" i="1"/>
  <c r="E33" i="1"/>
  <c r="E32" i="1"/>
  <c r="E31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3" i="1"/>
  <c r="E12" i="1"/>
  <c r="E11" i="1"/>
  <c r="E10" i="1"/>
  <c r="E9" i="1"/>
  <c r="E8" i="1"/>
  <c r="E7" i="1"/>
  <c r="E6" i="1"/>
  <c r="B9" i="6" l="1"/>
  <c r="F35" i="1" l="1"/>
  <c r="F39" i="1" s="1"/>
  <c r="F40" i="1" s="1"/>
  <c r="F41" i="1" s="1"/>
  <c r="E35" i="1"/>
  <c r="E39" i="1" l="1"/>
  <c r="E40" i="1" l="1"/>
  <c r="E41" i="1" s="1"/>
</calcChain>
</file>

<file path=xl/sharedStrings.xml><?xml version="1.0" encoding="utf-8"?>
<sst xmlns="http://schemas.openxmlformats.org/spreadsheetml/2006/main" count="191" uniqueCount="155">
  <si>
    <t>Codi</t>
  </si>
  <si>
    <t>Adreça</t>
  </si>
  <si>
    <t>Classificació</t>
  </si>
  <si>
    <t>Culturals</t>
  </si>
  <si>
    <t>ED089</t>
  </si>
  <si>
    <t>ED037</t>
  </si>
  <si>
    <t>Escola Anxaneta</t>
  </si>
  <si>
    <t>ED052</t>
  </si>
  <si>
    <t>ED051</t>
  </si>
  <si>
    <t>Escola Maria Mercè Marçal</t>
  </si>
  <si>
    <t>Escola Antonio Machado</t>
  </si>
  <si>
    <t>ED053</t>
  </si>
  <si>
    <t>Escola Marta Mata</t>
  </si>
  <si>
    <t>ED057</t>
  </si>
  <si>
    <t>Escola Angeleta Ferrer</t>
  </si>
  <si>
    <t>Pl. de Ventura Ametller, 1</t>
  </si>
  <si>
    <t>ED171</t>
  </si>
  <si>
    <t>Nau Minguell - Escola de Música</t>
  </si>
  <si>
    <t>ED196</t>
  </si>
  <si>
    <t>C. de Francisco d'Herrera, 71</t>
  </si>
  <si>
    <t>Escoles Bressol</t>
  </si>
  <si>
    <t>Esportius</t>
  </si>
  <si>
    <t>EE013</t>
  </si>
  <si>
    <t>Poliesportiu Municipal del c/ Euskadi</t>
  </si>
  <si>
    <t>C. d'Euskadi, 20</t>
  </si>
  <si>
    <t>ED262</t>
  </si>
  <si>
    <t>Mercat de la Plaça Cuba</t>
  </si>
  <si>
    <t>€/equipament (sense IVA)</t>
  </si>
  <si>
    <t>OFERTA LICITADOR</t>
  </si>
  <si>
    <t>Equipament</t>
  </si>
  <si>
    <t>€/equipament     (sense IVA)</t>
  </si>
  <si>
    <t>Oferta</t>
  </si>
  <si>
    <t xml:space="preserve">Preu unitari (sense IVA) </t>
  </si>
  <si>
    <t>COMPLIMENTAR NOMÉS LES CASELLES VERDES</t>
  </si>
  <si>
    <t>LES GRISES S'OMPLEN AUTOMÀTICAMENT</t>
  </si>
  <si>
    <t>Import (sense IVA)</t>
  </si>
  <si>
    <t>Percentatge de Ponderació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</si>
  <si>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</si>
  <si>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</si>
  <si>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</si>
  <si>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</si>
  <si>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</si>
  <si>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</si>
  <si>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</si>
  <si>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</si>
  <si>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</si>
  <si>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</si>
  <si>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</si>
  <si>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MATERIAL (sense incloure la mà d'obra)</t>
  </si>
  <si>
    <t>Preu hora Oficial 1ª – horari laboral</t>
  </si>
  <si>
    <t xml:space="preserve">Preu hora Ajudant – horari laboral </t>
  </si>
  <si>
    <t>TOTAL:</t>
  </si>
  <si>
    <t>COST DE MATERIAL -  MANTENIMENT CORRECTIU</t>
  </si>
  <si>
    <t>COST DE LA MÀ D'OBRA - MANTENIMENT CORRECTIU</t>
  </si>
  <si>
    <t xml:space="preserve">CONTRACTE              
</t>
  </si>
  <si>
    <t>COST MANTENIMENT PREVENTIU EQUIPAMENTS</t>
  </si>
  <si>
    <t>TOTAL PREVENTIU</t>
  </si>
  <si>
    <t>Import màxim (sense IVA)</t>
  </si>
  <si>
    <t>Màxim</t>
  </si>
  <si>
    <t>ED036</t>
  </si>
  <si>
    <t>Escola-Institut Angela Bransuela</t>
  </si>
  <si>
    <t>ED039</t>
  </si>
  <si>
    <t>Escola Camí del Mig</t>
  </si>
  <si>
    <t>ED048</t>
  </si>
  <si>
    <t>Institut escola Mar Mediterrània (antiga escola Tomas Viñas)</t>
  </si>
  <si>
    <t>ED049</t>
  </si>
  <si>
    <t xml:space="preserve">Escola Torre Llauder </t>
  </si>
  <si>
    <t>ED056</t>
  </si>
  <si>
    <t>Escola Montserrat Solà</t>
  </si>
  <si>
    <t>ED073</t>
  </si>
  <si>
    <t>El Carreró</t>
  </si>
  <si>
    <t>El Pericó (Servei d'Equipaments Municipals i Espais Públics)</t>
  </si>
  <si>
    <t>ED113</t>
  </si>
  <si>
    <t>Nau cabot i Barba - Serveis Territorials del Departament d'Educació</t>
  </si>
  <si>
    <t>ED130</t>
  </si>
  <si>
    <t>CFP Tres Roques i Cird</t>
  </si>
  <si>
    <t>ED139</t>
  </si>
  <si>
    <t>Edifici del Cafè Nou</t>
  </si>
  <si>
    <t>ED180</t>
  </si>
  <si>
    <t>C.S. Almeria</t>
  </si>
  <si>
    <t>Escola Bressol Els Menuts (a Cal Collut)</t>
  </si>
  <si>
    <t>ED239</t>
  </si>
  <si>
    <t>Bibioteca Pública Pompeu Fabra</t>
  </si>
  <si>
    <t>ED242</t>
  </si>
  <si>
    <t>Torre de l'Aigua (antic Escorxador)</t>
  </si>
  <si>
    <t>ED259</t>
  </si>
  <si>
    <t>Edifici Cafè del Mar</t>
  </si>
  <si>
    <t>EE018</t>
  </si>
  <si>
    <t>Poliesportiu Municipal Jaume Parera (antic Cirera)</t>
  </si>
  <si>
    <t>EE057</t>
  </si>
  <si>
    <t>Pista polivalent coberta de Cerdanyola</t>
  </si>
  <si>
    <t>MON03</t>
  </si>
  <si>
    <t>Xemeneia - Can  Marfà</t>
  </si>
  <si>
    <t>MON05</t>
  </si>
  <si>
    <t>Xemeneia - Ca l'Ymbern</t>
  </si>
  <si>
    <t>MON07</t>
  </si>
  <si>
    <t>Xemeneia - Fàbrica Tintex</t>
  </si>
  <si>
    <t>Escoles</t>
  </si>
  <si>
    <t>Edificis municipals</t>
  </si>
  <si>
    <t xml:space="preserve">Mercats </t>
  </si>
  <si>
    <t>Cultura</t>
  </si>
  <si>
    <t xml:space="preserve">Contracte de servei de manteniment de parallamps en edificis municipals </t>
  </si>
  <si>
    <t>Contracte de servei de manteniment de Parallamps en edificis municipals</t>
  </si>
  <si>
    <t>Parallamps amb capçal dotat de dispositiu d'encebament (PDC) electrònic, amb un avanç del temps d'encebament de 45 µs, amb N-I radi=65m,N-II radi=75m, N-III radi=90m,N-IV radi=105m d'acord amb assaig UNE 21186, amb pal d'acer galvanitzat de 6 m d'alçària, peça d'adaptació del dispositiu i elements de fixació per a suport amb placa base muntat sobre coberta.</t>
  </si>
  <si>
    <t>Protecció d'encreuament de la xarxa conductora amb línies elèctriques, blindadge metàl.lic prolongat 1 m a banda i banda de l'encreuament.</t>
  </si>
  <si>
    <t>Màstil d'acer galvanitzat en calent, de 1 1/2" de diàmetre i 6 m de longitud, per a fixació a mur o estructura.</t>
  </si>
  <si>
    <t>Via d'espurnes de separació en execució a prova de foc, encapsulat metàl·lic, amb coberta de plàstic, amb 2 puntes de diàmetre 10 mm, tensió alterna de resposta de 2,5 kV/50 Hz i corrent de prova de llamp (10/350) 50 kA, col·locada soldada o amb borns de connexió.</t>
  </si>
  <si>
    <t>1 ml. de Cable de coure electrolític de 50mm2 de secció eficaç, totalment connectat i instal·lat.</t>
  </si>
  <si>
    <t>ml</t>
  </si>
  <si>
    <t>ut</t>
  </si>
  <si>
    <t>Unitats</t>
  </si>
  <si>
    <t>Caixa seccionadora de PVC, estanca, per cable de 50mm2 de secció, totalment connectada i instal·lada.</t>
  </si>
  <si>
    <t>Comptador de llamps amb registre del nombre de descàrregues, amb dispositiu de mesurador de la intensitat de corrent, muntat en el cable conductor de la instal·lació del parallamps.</t>
  </si>
  <si>
    <t>Tub rígid d'acer galvanitzat de 2/3 m de longitud, per protecció de la xarxa conductora en la seva part inferior, de 32 mm de diàmetre nominal, resistència a l'impacte de 20 J, resistència a compressió de 4000 N. , totalment connectat i instal·lat.</t>
  </si>
  <si>
    <t>Barra equipotencial aillada 150x30x5mm (4 Conex.).</t>
  </si>
  <si>
    <t>Pericó de registre de polipropilè amb tapa, mesures externes 300x300 mm, totalment instal·lat.</t>
  </si>
  <si>
    <t xml:space="preserve">1 kg de sals minerals concentrades per la millora de la resistivitat del terreny, totalment distribuïdes. </t>
  </si>
  <si>
    <t>Pica d’acer courejat, de 1500 mm de longitud, i 14 mm de diàmetre, per clavar en el terreny, totalment connectades i instal.lades.</t>
  </si>
  <si>
    <t>kg</t>
  </si>
  <si>
    <t>B12</t>
  </si>
  <si>
    <t>B13</t>
  </si>
  <si>
    <t>B14</t>
  </si>
  <si>
    <r>
      <t xml:space="preserve">ImT (Import Total) </t>
    </r>
    <r>
      <rPr>
        <sz val="10"/>
        <rFont val="Arial"/>
        <family val="2"/>
      </rPr>
      <t>= (B1x5%) + (B2x5%) + (B3x20%) + (B4x5%) + (B5x10%) + (B6x5%) + (B7x10%) + (B8x10%) + (B9x5%) + (B10x5%) + (B11x5%)+ (B12x5%)+ (B13x5%)+ (B14x5%)</t>
    </r>
  </si>
  <si>
    <t>Ronda de Sant Oleguer, 76</t>
  </si>
  <si>
    <t>C. d'Antonio de Solís, 2 bis</t>
  </si>
  <si>
    <t>Camí del Mig, 1-3</t>
  </si>
  <si>
    <t>PG. de Ramon Berenguer III, 130</t>
  </si>
  <si>
    <t>C. de Ciutat Freta, 31</t>
  </si>
  <si>
    <t>RIERA de Figuera Major, 60</t>
  </si>
  <si>
    <t>PL. d'Antonio Machado, 1</t>
  </si>
  <si>
    <t>CRA. de Cirera, 44</t>
  </si>
  <si>
    <t>PL. dels Alocs, 1</t>
  </si>
  <si>
    <t>c. El Carreró, 13-15</t>
  </si>
  <si>
    <t>RIERA de Can Soler</t>
  </si>
  <si>
    <t>C. de Cosme Churruca, 90</t>
  </si>
  <si>
    <t>PL. del Canigó, 7</t>
  </si>
  <si>
    <t>La Riera, 123</t>
  </si>
  <si>
    <t>c. de Pascual Madoz, 13</t>
  </si>
  <si>
    <t>c.d'Almeria 140</t>
  </si>
  <si>
    <t>PTGE. de Can Bonminyó</t>
  </si>
  <si>
    <t>C. d'Enric Prat de la Riba, 110</t>
  </si>
  <si>
    <t>AV. del Maresme, 269</t>
  </si>
  <si>
    <t>PL. de Cuba, 47</t>
  </si>
  <si>
    <t>AV. del Corregiment de Mataró, 62</t>
  </si>
  <si>
    <t>C. de l'Estadi, 1</t>
  </si>
  <si>
    <t>C. de Jordi Joan, 5</t>
  </si>
  <si>
    <t>Ptge. de Ca l'Ymbern</t>
  </si>
  <si>
    <t>Pl. de l'Assemblea de Catalunya</t>
  </si>
  <si>
    <t>EE037</t>
  </si>
  <si>
    <t>Camp Municipal de Futbol de Vista Alegre - Molins (Nou 2023)</t>
  </si>
  <si>
    <t>c. d'Almeria,40</t>
  </si>
  <si>
    <t>Eportius</t>
  </si>
  <si>
    <t>Elèctrode múltiple amb activador-conductor (fins a 4 piques), per connexió a terra, per garantir la resistència inferior a 10 ohms, incloses les perforacions i moviments de terres, així com registre de control amb desconnectador i barra equipotencial amb unió a elèctrodes mitjançant conductor de coure descobert de 50 mm2 de secció. Totalment connectat.</t>
  </si>
  <si>
    <t xml:space="preserve"> €/h</t>
  </si>
  <si>
    <t>Lloguer de Plataforma elevadora telescòpica articulada, autopropulsada de 30 m d'alçària màxima de treball - Cost/hora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</si>
</sst>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4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rgb="FFC00000"/>
      <name val="Arial"/>
      <family val="2"/>
    </font>
    <font>
      <sz val="10"/>
      <color rgb="FFC00000"/>
      <name val="Arial"/>
      <family val="2"/>
    </font>
    <font>
      <sz val="8"/>
      <name val="Arial"/>
      <family val="2"/>
    </font>
    <font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3B3B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3" fillId="0" borderId="0"/>
  </cellStyleXfs>
  <cellXfs count="150">
    <xf numFmtId="0" fontId="0" fillId="0" borderId="0" xfId="0"/>
    <xf numFmtId="0" fontId="1" fillId="0" borderId="0" xfId="0" applyFont="1"/>
    <xf numFmtId="44" fontId="5" fillId="0" borderId="0" xfId="1" applyFont="1"/>
    <xf numFmtId="0" fontId="5" fillId="0" borderId="0" xfId="0" applyFont="1"/>
    <xf numFmtId="0" fontId="5" fillId="0" borderId="0" xfId="0" applyFont="1" applyAlignment="1">
      <alignment vertical="center" wrapText="1"/>
    </xf>
    <xf numFmtId="44" fontId="7" fillId="0" borderId="0" xfId="1" applyFont="1"/>
    <xf numFmtId="0" fontId="2" fillId="0" borderId="0" xfId="0" applyFont="1"/>
    <xf numFmtId="44" fontId="5" fillId="0" borderId="10" xfId="0" applyNumberFormat="1" applyFont="1" applyBorder="1"/>
    <xf numFmtId="44" fontId="5" fillId="0" borderId="0" xfId="0" applyNumberFormat="1" applyFont="1" applyFill="1" applyBorder="1"/>
    <xf numFmtId="44" fontId="7" fillId="0" borderId="0" xfId="0" applyNumberFormat="1" applyFont="1" applyFill="1" applyBorder="1"/>
    <xf numFmtId="0" fontId="5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/>
    </xf>
    <xf numFmtId="44" fontId="7" fillId="4" borderId="11" xfId="0" applyNumberFormat="1" applyFont="1" applyFill="1" applyBorder="1"/>
    <xf numFmtId="44" fontId="5" fillId="4" borderId="14" xfId="0" applyNumberFormat="1" applyFont="1" applyFill="1" applyBorder="1"/>
    <xf numFmtId="44" fontId="5" fillId="4" borderId="13" xfId="0" applyNumberFormat="1" applyFont="1" applyFill="1" applyBorder="1"/>
    <xf numFmtId="0" fontId="9" fillId="0" borderId="0" xfId="0" applyFont="1" applyFill="1" applyBorder="1" applyAlignment="1">
      <alignment horizontal="center" shrinkToFit="1"/>
    </xf>
    <xf numFmtId="0" fontId="7" fillId="0" borderId="0" xfId="0" applyFont="1" applyFill="1" applyBorder="1" applyAlignment="1">
      <alignment horizontal="center" vertical="center" wrapText="1" shrinkToFit="1"/>
    </xf>
    <xf numFmtId="0" fontId="5" fillId="0" borderId="0" xfId="0" applyFont="1" applyFill="1" applyBorder="1"/>
    <xf numFmtId="44" fontId="5" fillId="0" borderId="0" xfId="1" applyFont="1" applyFill="1" applyBorder="1"/>
    <xf numFmtId="0" fontId="9" fillId="3" borderId="10" xfId="0" applyFont="1" applyFill="1" applyBorder="1" applyAlignment="1">
      <alignment horizontal="center" shrinkToFit="1"/>
    </xf>
    <xf numFmtId="44" fontId="5" fillId="4" borderId="12" xfId="0" applyNumberFormat="1" applyFont="1" applyFill="1" applyBorder="1"/>
    <xf numFmtId="44" fontId="7" fillId="4" borderId="10" xfId="0" applyNumberFormat="1" applyFont="1" applyFill="1" applyBorder="1"/>
    <xf numFmtId="44" fontId="5" fillId="0" borderId="0" xfId="1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center"/>
    </xf>
    <xf numFmtId="44" fontId="7" fillId="0" borderId="0" xfId="1" applyFont="1" applyAlignment="1">
      <alignment horizontal="center"/>
    </xf>
    <xf numFmtId="44" fontId="5" fillId="4" borderId="5" xfId="1" applyFont="1" applyFill="1" applyBorder="1" applyAlignment="1">
      <alignment horizontal="center"/>
    </xf>
    <xf numFmtId="44" fontId="5" fillId="4" borderId="6" xfId="1" applyFont="1" applyFill="1" applyBorder="1"/>
    <xf numFmtId="0" fontId="2" fillId="4" borderId="4" xfId="0" applyFont="1" applyFill="1" applyBorder="1" applyAlignment="1">
      <alignment horizontal="left"/>
    </xf>
    <xf numFmtId="9" fontId="11" fillId="0" borderId="9" xfId="2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2" fillId="6" borderId="21" xfId="2" applyFont="1" applyFill="1" applyBorder="1" applyAlignment="1">
      <alignment horizontal="center" vertical="center" wrapText="1"/>
    </xf>
    <xf numFmtId="7" fontId="1" fillId="0" borderId="0" xfId="1" applyNumberFormat="1" applyFont="1"/>
    <xf numFmtId="9" fontId="10" fillId="0" borderId="3" xfId="2" applyNumberFormat="1" applyFont="1" applyBorder="1" applyAlignment="1">
      <alignment horizontal="center" vertical="center" shrinkToFit="1"/>
    </xf>
    <xf numFmtId="7" fontId="10" fillId="7" borderId="15" xfId="1" applyNumberFormat="1" applyFont="1" applyFill="1" applyBorder="1" applyAlignment="1">
      <alignment horizontal="center" vertical="center" shrinkToFit="1"/>
    </xf>
    <xf numFmtId="0" fontId="0" fillId="0" borderId="0" xfId="0" applyFont="1"/>
    <xf numFmtId="0" fontId="6" fillId="0" borderId="0" xfId="0" applyFont="1"/>
    <xf numFmtId="49" fontId="3" fillId="0" borderId="0" xfId="0" applyNumberFormat="1" applyFont="1"/>
    <xf numFmtId="0" fontId="3" fillId="0" borderId="0" xfId="0" applyFont="1" applyAlignment="1">
      <alignment horizontal="right"/>
    </xf>
    <xf numFmtId="0" fontId="10" fillId="0" borderId="0" xfId="0" applyNumberFormat="1" applyFont="1" applyFill="1" applyBorder="1" applyAlignment="1">
      <alignment horizontal="left"/>
    </xf>
    <xf numFmtId="0" fontId="13" fillId="0" borderId="8" xfId="0" applyFont="1" applyFill="1" applyBorder="1" applyAlignment="1">
      <alignment vertical="top" shrinkToFit="1"/>
    </xf>
    <xf numFmtId="0" fontId="13" fillId="0" borderId="23" xfId="0" applyFont="1" applyFill="1" applyBorder="1" applyAlignment="1">
      <alignment vertical="top" shrinkToFit="1"/>
    </xf>
    <xf numFmtId="0" fontId="14" fillId="0" borderId="0" xfId="0" applyFont="1" applyFill="1" applyBorder="1" applyAlignment="1">
      <alignment vertical="top" shrinkToFit="1"/>
    </xf>
    <xf numFmtId="0" fontId="14" fillId="0" borderId="23" xfId="0" applyFont="1" applyFill="1" applyBorder="1" applyAlignment="1">
      <alignment vertical="top" shrinkToFit="1"/>
    </xf>
    <xf numFmtId="0" fontId="3" fillId="0" borderId="0" xfId="0" applyFont="1" applyFill="1"/>
    <xf numFmtId="0" fontId="15" fillId="0" borderId="4" xfId="0" applyFont="1" applyFill="1" applyBorder="1" applyAlignment="1">
      <alignment vertical="center" shrinkToFit="1"/>
    </xf>
    <xf numFmtId="0" fontId="15" fillId="0" borderId="5" xfId="0" applyFont="1" applyFill="1" applyBorder="1" applyAlignment="1">
      <alignment vertical="center" shrinkToFit="1"/>
    </xf>
    <xf numFmtId="0" fontId="16" fillId="9" borderId="4" xfId="0" applyFont="1" applyFill="1" applyBorder="1" applyAlignment="1">
      <alignment vertical="center" shrinkToFit="1"/>
    </xf>
    <xf numFmtId="0" fontId="16" fillId="9" borderId="10" xfId="0" applyFont="1" applyFill="1" applyBorder="1" applyAlignment="1">
      <alignment vertical="center" wrapText="1" shrinkToFit="1"/>
    </xf>
    <xf numFmtId="0" fontId="0" fillId="0" borderId="2" xfId="0" applyBorder="1" applyAlignment="1">
      <alignment horizontal="left" vertical="top" wrapText="1" shrinkToFit="1"/>
    </xf>
    <xf numFmtId="0" fontId="7" fillId="0" borderId="0" xfId="0" applyFont="1" applyFill="1" applyBorder="1" applyAlignment="1">
      <alignment horizontal="center"/>
    </xf>
    <xf numFmtId="44" fontId="7" fillId="0" borderId="0" xfId="1" applyFont="1" applyFill="1" applyBorder="1" applyAlignment="1">
      <alignment horizontal="center"/>
    </xf>
    <xf numFmtId="44" fontId="7" fillId="0" borderId="0" xfId="1" applyFont="1" applyFill="1" applyBorder="1"/>
    <xf numFmtId="0" fontId="2" fillId="0" borderId="0" xfId="0" applyFont="1" applyFill="1" applyBorder="1"/>
    <xf numFmtId="0" fontId="5" fillId="0" borderId="0" xfId="0" applyFont="1" applyFill="1" applyBorder="1" applyAlignment="1">
      <alignment horizontal="center"/>
    </xf>
    <xf numFmtId="44" fontId="5" fillId="0" borderId="0" xfId="1" applyFont="1" applyFill="1" applyBorder="1" applyAlignment="1">
      <alignment horizontal="center"/>
    </xf>
    <xf numFmtId="0" fontId="18" fillId="5" borderId="1" xfId="0" applyFont="1" applyFill="1" applyBorder="1" applyAlignment="1">
      <alignment horizontal="left"/>
    </xf>
    <xf numFmtId="44" fontId="19" fillId="5" borderId="2" xfId="1" applyFont="1" applyFill="1" applyBorder="1" applyAlignment="1">
      <alignment horizontal="center"/>
    </xf>
    <xf numFmtId="44" fontId="19" fillId="5" borderId="16" xfId="1" applyFont="1" applyFill="1" applyBorder="1" applyProtection="1">
      <protection locked="0"/>
    </xf>
    <xf numFmtId="44" fontId="11" fillId="5" borderId="9" xfId="1" applyFont="1" applyFill="1" applyBorder="1" applyAlignment="1" applyProtection="1">
      <alignment horizontal="right" vertical="center" wrapText="1"/>
      <protection locked="0"/>
    </xf>
    <xf numFmtId="7" fontId="11" fillId="5" borderId="9" xfId="1" applyNumberFormat="1" applyFont="1" applyFill="1" applyBorder="1" applyAlignment="1" applyProtection="1">
      <alignment horizontal="right" vertical="center" wrapText="1"/>
      <protection locked="0"/>
    </xf>
    <xf numFmtId="0" fontId="3" fillId="0" borderId="9" xfId="2" applyFont="1" applyBorder="1" applyAlignment="1">
      <alignment horizontal="center" vertical="center" wrapText="1"/>
    </xf>
    <xf numFmtId="44" fontId="3" fillId="0" borderId="9" xfId="1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0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shrinkToFit="1"/>
    </xf>
    <xf numFmtId="44" fontId="5" fillId="0" borderId="0" xfId="0" applyNumberFormat="1" applyFont="1" applyFill="1" applyBorder="1" applyAlignment="1">
      <alignment horizontal="left"/>
    </xf>
    <xf numFmtId="44" fontId="5" fillId="0" borderId="0" xfId="1" applyFont="1" applyFill="1" applyBorder="1" applyProtection="1">
      <protection locked="0"/>
    </xf>
    <xf numFmtId="44" fontId="7" fillId="2" borderId="26" xfId="1" applyFont="1" applyFill="1" applyBorder="1" applyAlignment="1">
      <alignment horizontal="center" vertical="center" wrapText="1" shrinkToFit="1"/>
    </xf>
    <xf numFmtId="44" fontId="7" fillId="2" borderId="27" xfId="1" applyFont="1" applyFill="1" applyBorder="1" applyAlignment="1">
      <alignment horizontal="center" vertical="center" wrapText="1" shrinkToFit="1"/>
    </xf>
    <xf numFmtId="44" fontId="5" fillId="0" borderId="17" xfId="1" applyFont="1" applyBorder="1" applyAlignment="1">
      <alignment horizontal="center"/>
    </xf>
    <xf numFmtId="44" fontId="5" fillId="5" borderId="16" xfId="1" applyFont="1" applyFill="1" applyBorder="1" applyProtection="1">
      <protection locked="0"/>
    </xf>
    <xf numFmtId="0" fontId="20" fillId="0" borderId="29" xfId="0" applyFont="1" applyFill="1" applyBorder="1"/>
    <xf numFmtId="0" fontId="20" fillId="0" borderId="31" xfId="0" applyFont="1" applyFill="1" applyBorder="1"/>
    <xf numFmtId="0" fontId="20" fillId="0" borderId="33" xfId="0" applyFont="1" applyFill="1" applyBorder="1"/>
    <xf numFmtId="0" fontId="18" fillId="0" borderId="0" xfId="0" applyFont="1" applyFill="1" applyBorder="1" applyAlignment="1">
      <alignment horizontal="left"/>
    </xf>
    <xf numFmtId="44" fontId="19" fillId="0" borderId="0" xfId="1" applyFont="1" applyFill="1" applyBorder="1" applyAlignment="1">
      <alignment horizontal="center"/>
    </xf>
    <xf numFmtId="44" fontId="19" fillId="0" borderId="0" xfId="1" applyFont="1" applyFill="1" applyBorder="1" applyProtection="1">
      <protection locked="0"/>
    </xf>
    <xf numFmtId="0" fontId="2" fillId="0" borderId="0" xfId="0" applyFont="1" applyFill="1" applyBorder="1" applyAlignment="1">
      <alignment horizontal="left"/>
    </xf>
    <xf numFmtId="0" fontId="7" fillId="10" borderId="4" xfId="0" applyFont="1" applyFill="1" applyBorder="1" applyAlignment="1">
      <alignment vertical="center"/>
    </xf>
    <xf numFmtId="0" fontId="7" fillId="10" borderId="5" xfId="0" applyFont="1" applyFill="1" applyBorder="1" applyAlignment="1">
      <alignment vertical="center"/>
    </xf>
    <xf numFmtId="0" fontId="7" fillId="10" borderId="6" xfId="0" applyFont="1" applyFill="1" applyBorder="1" applyAlignment="1">
      <alignment vertical="center"/>
    </xf>
    <xf numFmtId="0" fontId="7" fillId="10" borderId="10" xfId="0" applyFont="1" applyFill="1" applyBorder="1" applyAlignment="1">
      <alignment horizontal="center" vertical="center" wrapText="1" shrinkToFit="1"/>
    </xf>
    <xf numFmtId="44" fontId="7" fillId="10" borderId="10" xfId="0" applyNumberFormat="1" applyFont="1" applyFill="1" applyBorder="1"/>
    <xf numFmtId="49" fontId="11" fillId="0" borderId="28" xfId="0" applyNumberFormat="1" applyFont="1" applyFill="1" applyBorder="1"/>
    <xf numFmtId="0" fontId="11" fillId="0" borderId="29" xfId="0" applyFont="1" applyFill="1" applyBorder="1"/>
    <xf numFmtId="0" fontId="11" fillId="0" borderId="31" xfId="0" applyFont="1" applyFill="1" applyBorder="1" applyAlignment="1">
      <alignment horizontal="left"/>
    </xf>
    <xf numFmtId="49" fontId="11" fillId="0" borderId="30" xfId="0" applyNumberFormat="1" applyFont="1" applyFill="1" applyBorder="1"/>
    <xf numFmtId="0" fontId="11" fillId="0" borderId="31" xfId="0" applyFont="1" applyFill="1" applyBorder="1"/>
    <xf numFmtId="49" fontId="11" fillId="0" borderId="32" xfId="0" applyNumberFormat="1" applyFont="1" applyFill="1" applyBorder="1"/>
    <xf numFmtId="0" fontId="11" fillId="0" borderId="33" xfId="0" applyFont="1" applyFill="1" applyBorder="1"/>
    <xf numFmtId="0" fontId="11" fillId="0" borderId="33" xfId="0" applyFont="1" applyFill="1" applyBorder="1" applyAlignment="1">
      <alignment horizontal="left"/>
    </xf>
    <xf numFmtId="0" fontId="12" fillId="0" borderId="0" xfId="0" applyFont="1"/>
    <xf numFmtId="164" fontId="3" fillId="0" borderId="0" xfId="0" applyNumberFormat="1" applyFont="1"/>
    <xf numFmtId="164" fontId="14" fillId="0" borderId="23" xfId="0" applyNumberFormat="1" applyFont="1" applyFill="1" applyBorder="1" applyAlignment="1">
      <alignment vertical="top" shrinkToFit="1"/>
    </xf>
    <xf numFmtId="164" fontId="7" fillId="10" borderId="10" xfId="0" applyNumberFormat="1" applyFont="1" applyFill="1" applyBorder="1" applyAlignment="1">
      <alignment horizontal="center" vertical="center" wrapText="1" shrinkToFit="1"/>
    </xf>
    <xf numFmtId="164" fontId="5" fillId="0" borderId="0" xfId="0" applyNumberFormat="1" applyFont="1"/>
    <xf numFmtId="164" fontId="7" fillId="0" borderId="10" xfId="0" applyNumberFormat="1" applyFont="1" applyBorder="1"/>
    <xf numFmtId="164" fontId="5" fillId="0" borderId="10" xfId="0" applyNumberFormat="1" applyFont="1" applyBorder="1"/>
    <xf numFmtId="164" fontId="7" fillId="10" borderId="10" xfId="0" applyNumberFormat="1" applyFont="1" applyFill="1" applyBorder="1"/>
    <xf numFmtId="164" fontId="5" fillId="0" borderId="0" xfId="1" applyNumberFormat="1" applyFont="1"/>
    <xf numFmtId="164" fontId="5" fillId="0" borderId="12" xfId="0" applyNumberFormat="1" applyFont="1" applyBorder="1"/>
    <xf numFmtId="164" fontId="5" fillId="0" borderId="14" xfId="0" applyNumberFormat="1" applyFont="1" applyBorder="1"/>
    <xf numFmtId="164" fontId="5" fillId="0" borderId="13" xfId="0" applyNumberFormat="1" applyFont="1" applyBorder="1"/>
    <xf numFmtId="164" fontId="7" fillId="0" borderId="11" xfId="0" applyNumberFormat="1" applyFont="1" applyBorder="1"/>
    <xf numFmtId="0" fontId="16" fillId="0" borderId="23" xfId="0" applyFont="1" applyFill="1" applyBorder="1" applyAlignment="1">
      <alignment vertical="top" shrinkToFit="1"/>
    </xf>
    <xf numFmtId="0" fontId="21" fillId="0" borderId="0" xfId="0" applyFont="1" applyFill="1" applyBorder="1" applyAlignment="1">
      <alignment vertical="center" wrapText="1" shrinkToFit="1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justify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justify" vertical="center" wrapText="1"/>
    </xf>
    <xf numFmtId="44" fontId="1" fillId="5" borderId="9" xfId="1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>
      <alignment horizontal="justify" vertical="center" wrapText="1"/>
    </xf>
    <xf numFmtId="44" fontId="1" fillId="8" borderId="9" xfId="1" applyFont="1" applyFill="1" applyBorder="1" applyAlignment="1">
      <alignment horizontal="center" vertical="center" wrapText="1"/>
    </xf>
    <xf numFmtId="44" fontId="1" fillId="0" borderId="0" xfId="1" applyFont="1" applyAlignment="1">
      <alignment horizontal="center"/>
    </xf>
    <xf numFmtId="44" fontId="7" fillId="2" borderId="24" xfId="1" applyFont="1" applyFill="1" applyBorder="1" applyAlignment="1">
      <alignment horizontal="center" vertical="center" wrapText="1" shrinkToFit="1"/>
    </xf>
    <xf numFmtId="0" fontId="0" fillId="0" borderId="25" xfId="0" applyBorder="1" applyAlignment="1">
      <alignment horizontal="center" vertical="center" wrapText="1" shrinkToFit="1"/>
    </xf>
    <xf numFmtId="0" fontId="16" fillId="9" borderId="5" xfId="0" applyFont="1" applyFill="1" applyBorder="1" applyAlignment="1">
      <alignment vertical="center" wrapText="1" shrinkToFit="1"/>
    </xf>
    <xf numFmtId="0" fontId="0" fillId="0" borderId="5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17" fillId="3" borderId="4" xfId="0" applyFont="1" applyFill="1" applyBorder="1" applyAlignment="1">
      <alignment horizontal="left" shrinkToFit="1"/>
    </xf>
    <xf numFmtId="0" fontId="0" fillId="0" borderId="5" xfId="0" applyFont="1" applyBorder="1" applyAlignment="1">
      <alignment horizontal="left" shrinkToFit="1"/>
    </xf>
    <xf numFmtId="0" fontId="0" fillId="0" borderId="5" xfId="0" applyBorder="1" applyAlignment="1">
      <alignment shrinkToFit="1"/>
    </xf>
    <xf numFmtId="0" fontId="0" fillId="0" borderId="6" xfId="0" applyBorder="1" applyAlignment="1">
      <alignment shrinkToFit="1"/>
    </xf>
    <xf numFmtId="0" fontId="9" fillId="3" borderId="4" xfId="0" applyFont="1" applyFill="1" applyBorder="1" applyAlignment="1">
      <alignment horizontal="left"/>
    </xf>
    <xf numFmtId="0" fontId="9" fillId="3" borderId="5" xfId="0" applyFont="1" applyFill="1" applyBorder="1" applyAlignment="1">
      <alignment horizontal="left"/>
    </xf>
    <xf numFmtId="0" fontId="9" fillId="3" borderId="6" xfId="0" applyFont="1" applyFill="1" applyBorder="1" applyAlignment="1">
      <alignment horizontal="left"/>
    </xf>
    <xf numFmtId="0" fontId="16" fillId="9" borderId="4" xfId="0" applyFont="1" applyFill="1" applyBorder="1" applyAlignment="1">
      <alignment vertical="center" shrinkToFit="1"/>
    </xf>
    <xf numFmtId="0" fontId="16" fillId="9" borderId="5" xfId="0" applyFont="1" applyFill="1" applyBorder="1" applyAlignment="1">
      <alignment vertical="center" shrinkToFit="1"/>
    </xf>
    <xf numFmtId="0" fontId="3" fillId="0" borderId="1" xfId="2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0" fillId="0" borderId="1" xfId="2" applyFont="1" applyBorder="1" applyAlignment="1">
      <alignment horizontal="left" vertical="top" wrapText="1" shrinkToFit="1"/>
    </xf>
    <xf numFmtId="0" fontId="0" fillId="0" borderId="2" xfId="0" applyBorder="1" applyAlignment="1">
      <alignment horizontal="left" vertical="top" wrapText="1" shrinkToFit="1"/>
    </xf>
    <xf numFmtId="0" fontId="9" fillId="3" borderId="7" xfId="0" applyFont="1" applyFill="1" applyBorder="1" applyAlignment="1">
      <alignment horizontal="left"/>
    </xf>
    <xf numFmtId="0" fontId="8" fillId="3" borderId="0" xfId="0" applyFont="1" applyFill="1" applyBorder="1" applyAlignment="1">
      <alignment horizontal="left"/>
    </xf>
    <xf numFmtId="0" fontId="6" fillId="0" borderId="0" xfId="0" applyFont="1" applyAlignment="1"/>
    <xf numFmtId="0" fontId="10" fillId="6" borderId="19" xfId="2" applyFont="1" applyFill="1" applyBorder="1" applyAlignment="1">
      <alignment horizontal="left" vertical="center" wrapText="1"/>
    </xf>
    <xf numFmtId="0" fontId="6" fillId="0" borderId="20" xfId="0" applyFont="1" applyBorder="1" applyAlignment="1">
      <alignment horizontal="left" wrapText="1"/>
    </xf>
    <xf numFmtId="0" fontId="6" fillId="0" borderId="22" xfId="0" applyFont="1" applyBorder="1" applyAlignment="1">
      <alignment horizontal="left" wrapText="1"/>
    </xf>
    <xf numFmtId="0" fontId="6" fillId="0" borderId="9" xfId="0" applyFont="1" applyBorder="1" applyAlignment="1">
      <alignment horizontal="left" wrapText="1"/>
    </xf>
    <xf numFmtId="0" fontId="10" fillId="6" borderId="18" xfId="2" applyFont="1" applyFill="1" applyBorder="1" applyAlignment="1">
      <alignment horizontal="center" vertical="center" wrapText="1"/>
    </xf>
    <xf numFmtId="0" fontId="10" fillId="6" borderId="21" xfId="2" applyFont="1" applyFill="1" applyBorder="1" applyAlignment="1">
      <alignment horizontal="center" vertical="center" wrapText="1"/>
    </xf>
    <xf numFmtId="0" fontId="16" fillId="9" borderId="4" xfId="0" applyFont="1" applyFill="1" applyBorder="1" applyAlignment="1">
      <alignment vertical="center" wrapText="1" shrinkToFit="1"/>
    </xf>
    <xf numFmtId="0" fontId="0" fillId="0" borderId="6" xfId="0" applyFont="1" applyBorder="1" applyAlignment="1">
      <alignment vertical="center" wrapText="1" shrinkToFit="1"/>
    </xf>
    <xf numFmtId="7" fontId="10" fillId="6" borderId="18" xfId="1" applyNumberFormat="1" applyFont="1" applyFill="1" applyBorder="1" applyAlignment="1">
      <alignment horizontal="center" vertical="center" wrapText="1"/>
    </xf>
    <xf numFmtId="7" fontId="10" fillId="6" borderId="21" xfId="1" applyNumberFormat="1" applyFont="1" applyFill="1" applyBorder="1" applyAlignment="1">
      <alignment horizontal="center" vertical="center" wrapText="1"/>
    </xf>
    <xf numFmtId="11" fontId="10" fillId="6" borderId="18" xfId="1" applyNumberFormat="1" applyFont="1" applyFill="1" applyBorder="1" applyAlignment="1">
      <alignment horizontal="center" vertical="center" wrapText="1"/>
    </xf>
    <xf numFmtId="11" fontId="10" fillId="6" borderId="21" xfId="1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/>
    </xf>
  </cellXfs>
  <cellStyles count="3">
    <cellStyle name="Moneda" xfId="1" builtinId="4"/>
    <cellStyle name="Normal" xfId="0" builtinId="0"/>
    <cellStyle name="Normal 6" xfId="2"/>
  </cellStyles>
  <dxfs count="0"/>
  <tableStyles count="0" defaultTableStyle="TableStyleMedium2" defaultPivotStyle="PivotStyleLight16"/>
  <colors>
    <mruColors>
      <color rgb="FFF19393"/>
      <color rgb="FFEA6060"/>
      <color rgb="FFAA71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77880</xdr:colOff>
      <xdr:row>0</xdr:row>
      <xdr:rowOff>45385</xdr:rowOff>
    </xdr:from>
    <xdr:to>
      <xdr:col>1</xdr:col>
      <xdr:colOff>1187824</xdr:colOff>
      <xdr:row>0</xdr:row>
      <xdr:rowOff>705971</xdr:rowOff>
    </xdr:to>
    <xdr:pic>
      <xdr:nvPicPr>
        <xdr:cNvPr id="2" name="Picture 1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9888"/>
        <a:stretch>
          <a:fillRect/>
        </a:stretch>
      </xdr:blipFill>
      <xdr:spPr bwMode="auto">
        <a:xfrm>
          <a:off x="77880" y="45385"/>
          <a:ext cx="1546973" cy="6605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77881</xdr:colOff>
      <xdr:row>0</xdr:row>
      <xdr:rowOff>45385</xdr:rowOff>
    </xdr:from>
    <xdr:to>
      <xdr:col>1</xdr:col>
      <xdr:colOff>1176619</xdr:colOff>
      <xdr:row>0</xdr:row>
      <xdr:rowOff>750794</xdr:rowOff>
    </xdr:to>
    <xdr:pic>
      <xdr:nvPicPr>
        <xdr:cNvPr id="2" name="Picture 1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9888"/>
        <a:stretch>
          <a:fillRect/>
        </a:stretch>
      </xdr:blipFill>
      <xdr:spPr bwMode="auto">
        <a:xfrm>
          <a:off x="77881" y="45385"/>
          <a:ext cx="1457326" cy="70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49306</xdr:colOff>
      <xdr:row>0</xdr:row>
      <xdr:rowOff>178735</xdr:rowOff>
    </xdr:from>
    <xdr:to>
      <xdr:col>0</xdr:col>
      <xdr:colOff>1352550</xdr:colOff>
      <xdr:row>0</xdr:row>
      <xdr:rowOff>762000</xdr:rowOff>
    </xdr:to>
    <xdr:pic>
      <xdr:nvPicPr>
        <xdr:cNvPr id="2" name="Picture 1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9888"/>
        <a:stretch>
          <a:fillRect/>
        </a:stretch>
      </xdr:blipFill>
      <xdr:spPr bwMode="auto">
        <a:xfrm>
          <a:off x="49306" y="178735"/>
          <a:ext cx="1303244" cy="5832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7%20CONTRACTES%20MANTENIMENT/SEGURETAT_VERTICAL/2018_2022_SEGURETAT%20VERTICAL/2018_2022_TREBALL/00_INVENTARI/2021_Inventa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ri 2021"/>
      <sheetName val="Resum Inventari 2021"/>
      <sheetName val="Taula Dinàmica"/>
      <sheetName val="Taula Dinàmica (2)"/>
      <sheetName val="Inventari 2021 (PLECS)"/>
      <sheetName val="Tipus edifici (PLECS)"/>
      <sheetName val="Llistat_desplegabl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1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F23" sqref="F23"/>
    </sheetView>
  </sheetViews>
  <sheetFormatPr baseColWidth="10" defaultColWidth="11.44140625" defaultRowHeight="13.8" x14ac:dyDescent="0.25"/>
  <cols>
    <col min="1" max="1" width="6.5546875" style="1" bestFit="1" customWidth="1"/>
    <col min="2" max="2" width="54.88671875" style="1" bestFit="1" customWidth="1"/>
    <col min="3" max="3" width="27.109375" style="1" bestFit="1" customWidth="1"/>
    <col min="4" max="4" width="14.5546875" style="1" bestFit="1" customWidth="1"/>
    <col min="5" max="5" width="15.109375" style="101" customWidth="1"/>
    <col min="6" max="6" width="20" style="2" customWidth="1"/>
    <col min="7" max="7" width="14.88671875" style="19" customWidth="1"/>
    <col min="8" max="8" width="13.88671875" style="10" customWidth="1"/>
    <col min="9" max="9" width="15.44140625" style="23" customWidth="1"/>
    <col min="10" max="10" width="21.5546875" style="2" customWidth="1"/>
    <col min="11" max="11" width="10.88671875" style="3" bestFit="1" customWidth="1"/>
    <col min="12" max="12" width="5.5546875" style="3" customWidth="1"/>
    <col min="13" max="13" width="7.5546875" style="2" customWidth="1"/>
    <col min="14" max="14" width="9.109375" style="3" customWidth="1"/>
    <col min="15" max="15" width="5.5546875" style="3" customWidth="1"/>
    <col min="16" max="16" width="8.33203125" style="2" customWidth="1"/>
    <col min="17" max="17" width="9.109375" style="3" customWidth="1"/>
    <col min="18" max="18" width="5.5546875" style="3" customWidth="1"/>
    <col min="19" max="19" width="8.33203125" style="2" customWidth="1"/>
    <col min="20" max="20" width="9.109375" style="3" customWidth="1"/>
    <col min="21" max="21" width="5.5546875" style="3" customWidth="1"/>
    <col min="22" max="22" width="9.33203125" style="2" customWidth="1"/>
    <col min="23" max="23" width="9.109375" style="3" customWidth="1"/>
    <col min="24" max="24" width="5.5546875" style="3" customWidth="1"/>
    <col min="25" max="25" width="7.5546875" style="2" customWidth="1"/>
    <col min="26" max="26" width="9.109375" style="3" customWidth="1"/>
    <col min="27" max="27" width="5.5546875" style="3" customWidth="1"/>
    <col min="28" max="28" width="8.33203125" style="2" customWidth="1"/>
    <col min="29" max="29" width="9.109375" style="3" customWidth="1"/>
    <col min="30" max="30" width="5.5546875" style="3" customWidth="1"/>
    <col min="31" max="31" width="8.33203125" style="2" customWidth="1"/>
    <col min="32" max="32" width="9.109375" style="3" customWidth="1"/>
    <col min="33" max="33" width="5.5546875" style="3" customWidth="1"/>
    <col min="34" max="34" width="8.33203125" style="2" customWidth="1"/>
    <col min="35" max="35" width="9.109375" style="3" customWidth="1"/>
    <col min="36" max="36" width="5.5546875" style="3" customWidth="1"/>
    <col min="37" max="37" width="8.33203125" style="2" customWidth="1"/>
    <col min="38" max="38" width="9.109375" style="3" customWidth="1"/>
    <col min="39" max="39" width="5.5546875" style="3" customWidth="1"/>
    <col min="40" max="40" width="8.33203125" style="2" customWidth="1"/>
    <col min="41" max="41" width="9.109375" style="3" customWidth="1"/>
    <col min="42" max="42" width="5.5546875" style="3" customWidth="1"/>
    <col min="43" max="43" width="8.33203125" style="2" customWidth="1"/>
    <col min="44" max="44" width="9.109375" style="3" customWidth="1"/>
    <col min="45" max="45" width="5.5546875" style="3" customWidth="1"/>
    <col min="46" max="46" width="8.33203125" style="2" customWidth="1"/>
    <col min="47" max="47" width="9.109375" style="3" customWidth="1"/>
    <col min="48" max="48" width="15.6640625" style="3" bestFit="1" customWidth="1"/>
    <col min="49" max="49" width="13.88671875" style="3" bestFit="1" customWidth="1"/>
    <col min="50" max="50" width="12.33203125" style="3" customWidth="1"/>
    <col min="51" max="51" width="14.44140625" style="3" customWidth="1"/>
    <col min="52" max="53" width="13.33203125" style="3" customWidth="1"/>
    <col min="54" max="16384" width="11.44140625" style="1"/>
  </cols>
  <sheetData>
    <row r="1" spans="1:53" s="24" customFormat="1" ht="57.75" customHeight="1" x14ac:dyDescent="0.25">
      <c r="B1" s="38"/>
      <c r="C1" s="39"/>
      <c r="E1" s="94"/>
      <c r="H1" s="64"/>
    </row>
    <row r="2" spans="1:53" s="24" customFormat="1" ht="51.75" customHeight="1" x14ac:dyDescent="0.25">
      <c r="A2" s="128" t="s">
        <v>54</v>
      </c>
      <c r="B2" s="129"/>
      <c r="C2" s="118" t="s">
        <v>101</v>
      </c>
      <c r="D2" s="119"/>
      <c r="E2" s="119"/>
      <c r="F2" s="120"/>
      <c r="G2" s="40"/>
      <c r="H2" s="65"/>
    </row>
    <row r="3" spans="1:53" s="45" customFormat="1" ht="10.5" customHeight="1" x14ac:dyDescent="0.25">
      <c r="A3" s="41"/>
      <c r="B3" s="42"/>
      <c r="C3" s="43"/>
      <c r="D3" s="42"/>
      <c r="E3" s="95"/>
      <c r="F3" s="44"/>
      <c r="G3" s="43"/>
      <c r="H3" s="66"/>
      <c r="I3" s="43"/>
      <c r="J3" s="43"/>
      <c r="K3" s="40"/>
      <c r="L3" s="40"/>
    </row>
    <row r="4" spans="1:53" s="6" customFormat="1" ht="14.4" thickBot="1" x14ac:dyDescent="0.3">
      <c r="A4" s="125" t="s">
        <v>55</v>
      </c>
      <c r="B4" s="126"/>
      <c r="C4" s="126"/>
      <c r="D4" s="126"/>
      <c r="E4" s="127"/>
      <c r="F4" s="20" t="s">
        <v>28</v>
      </c>
      <c r="G4" s="16"/>
      <c r="H4" s="25"/>
      <c r="I4" s="26"/>
      <c r="J4" s="5"/>
    </row>
    <row r="5" spans="1:53" s="4" customFormat="1" ht="26.25" customHeight="1" x14ac:dyDescent="0.3">
      <c r="A5" s="80" t="s">
        <v>0</v>
      </c>
      <c r="B5" s="81" t="s">
        <v>29</v>
      </c>
      <c r="C5" s="81" t="s">
        <v>1</v>
      </c>
      <c r="D5" s="82" t="s">
        <v>2</v>
      </c>
      <c r="E5" s="96" t="s">
        <v>27</v>
      </c>
      <c r="F5" s="83" t="s">
        <v>30</v>
      </c>
      <c r="G5" s="17"/>
      <c r="H5" s="116" t="s">
        <v>32</v>
      </c>
      <c r="I5" s="117"/>
    </row>
    <row r="6" spans="1:53" ht="14.4" thickBot="1" x14ac:dyDescent="0.3">
      <c r="A6" s="85" t="s">
        <v>59</v>
      </c>
      <c r="B6" s="86" t="s">
        <v>60</v>
      </c>
      <c r="C6" s="73" t="s">
        <v>123</v>
      </c>
      <c r="D6" s="87" t="s">
        <v>97</v>
      </c>
      <c r="E6" s="102">
        <f>H7</f>
        <v>110</v>
      </c>
      <c r="F6" s="21">
        <f>I7</f>
        <v>150</v>
      </c>
      <c r="G6" s="8"/>
      <c r="H6" s="69" t="s">
        <v>58</v>
      </c>
      <c r="I6" s="70" t="s">
        <v>31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ht="14.4" thickBot="1" x14ac:dyDescent="0.3">
      <c r="A7" s="88" t="s">
        <v>5</v>
      </c>
      <c r="B7" s="89" t="s">
        <v>6</v>
      </c>
      <c r="C7" s="74" t="s">
        <v>124</v>
      </c>
      <c r="D7" s="87" t="s">
        <v>97</v>
      </c>
      <c r="E7" s="103">
        <f>H7</f>
        <v>110</v>
      </c>
      <c r="F7" s="14">
        <f>I7</f>
        <v>150</v>
      </c>
      <c r="G7" s="8"/>
      <c r="H7" s="71">
        <v>110</v>
      </c>
      <c r="I7" s="72">
        <v>150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ht="14.4" thickBot="1" x14ac:dyDescent="0.3">
      <c r="A8" s="88" t="s">
        <v>61</v>
      </c>
      <c r="B8" s="89" t="s">
        <v>62</v>
      </c>
      <c r="C8" s="74" t="s">
        <v>125</v>
      </c>
      <c r="D8" s="87" t="s">
        <v>97</v>
      </c>
      <c r="E8" s="103">
        <f>H7</f>
        <v>110</v>
      </c>
      <c r="F8" s="14">
        <f>I7</f>
        <v>150</v>
      </c>
      <c r="G8" s="8"/>
      <c r="H8" s="56"/>
      <c r="I8" s="6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ht="14.4" thickBot="1" x14ac:dyDescent="0.3">
      <c r="A9" s="88" t="s">
        <v>63</v>
      </c>
      <c r="B9" s="89" t="s">
        <v>64</v>
      </c>
      <c r="C9" s="74" t="s">
        <v>126</v>
      </c>
      <c r="D9" s="87" t="s">
        <v>97</v>
      </c>
      <c r="E9" s="103">
        <f>H7</f>
        <v>110</v>
      </c>
      <c r="F9" s="14">
        <f>I7</f>
        <v>150</v>
      </c>
      <c r="G9" s="8"/>
      <c r="H9" s="57" t="s">
        <v>33</v>
      </c>
      <c r="I9" s="58"/>
      <c r="J9" s="59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A10" s="88" t="s">
        <v>65</v>
      </c>
      <c r="B10" s="89" t="s">
        <v>66</v>
      </c>
      <c r="C10" s="74" t="s">
        <v>127</v>
      </c>
      <c r="D10" s="87" t="s">
        <v>97</v>
      </c>
      <c r="E10" s="103">
        <f>H7</f>
        <v>110</v>
      </c>
      <c r="F10" s="14">
        <f>I7</f>
        <v>150</v>
      </c>
      <c r="G10" s="8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A11" s="88" t="s">
        <v>8</v>
      </c>
      <c r="B11" s="89" t="s">
        <v>9</v>
      </c>
      <c r="C11" s="74" t="s">
        <v>128</v>
      </c>
      <c r="D11" s="87" t="s">
        <v>97</v>
      </c>
      <c r="E11" s="103">
        <f>H7</f>
        <v>110</v>
      </c>
      <c r="F11" s="14">
        <f>I7</f>
        <v>150</v>
      </c>
      <c r="G11" s="8"/>
      <c r="H11" s="29" t="s">
        <v>34</v>
      </c>
      <c r="I11" s="27"/>
      <c r="J11" s="28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A12" s="88" t="s">
        <v>7</v>
      </c>
      <c r="B12" s="89" t="s">
        <v>10</v>
      </c>
      <c r="C12" s="74" t="s">
        <v>129</v>
      </c>
      <c r="D12" s="87" t="s">
        <v>97</v>
      </c>
      <c r="E12" s="103">
        <f>H7</f>
        <v>110</v>
      </c>
      <c r="F12" s="14">
        <f>I7</f>
        <v>150</v>
      </c>
      <c r="G12" s="8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A13" s="88" t="s">
        <v>11</v>
      </c>
      <c r="B13" s="89" t="s">
        <v>12</v>
      </c>
      <c r="C13" s="74" t="s">
        <v>130</v>
      </c>
      <c r="D13" s="87" t="s">
        <v>97</v>
      </c>
      <c r="E13" s="103">
        <f>H7</f>
        <v>110</v>
      </c>
      <c r="F13" s="14">
        <f>I7</f>
        <v>150</v>
      </c>
      <c r="G13" s="67"/>
      <c r="H13" s="76"/>
      <c r="I13" s="77"/>
      <c r="J13" s="78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A14" s="88" t="s">
        <v>67</v>
      </c>
      <c r="B14" s="89" t="s">
        <v>68</v>
      </c>
      <c r="C14" s="74" t="s">
        <v>131</v>
      </c>
      <c r="D14" s="87" t="s">
        <v>97</v>
      </c>
      <c r="E14" s="103">
        <f>H7</f>
        <v>110</v>
      </c>
      <c r="F14" s="14">
        <f>I7</f>
        <v>150</v>
      </c>
      <c r="G14" s="67"/>
      <c r="H14" s="55"/>
      <c r="I14" s="56"/>
      <c r="J14" s="19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A15" s="88" t="s">
        <v>13</v>
      </c>
      <c r="B15" s="89" t="s">
        <v>14</v>
      </c>
      <c r="C15" s="74" t="s">
        <v>15</v>
      </c>
      <c r="D15" s="87" t="s">
        <v>97</v>
      </c>
      <c r="E15" s="103">
        <f>H7</f>
        <v>110</v>
      </c>
      <c r="F15" s="14">
        <f>I7</f>
        <v>150</v>
      </c>
      <c r="G15" s="67"/>
      <c r="H15" s="79"/>
      <c r="I15" s="56"/>
      <c r="J15" s="19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A16" s="88" t="s">
        <v>69</v>
      </c>
      <c r="B16" s="89" t="s">
        <v>70</v>
      </c>
      <c r="C16" s="74" t="s">
        <v>132</v>
      </c>
      <c r="D16" s="87" t="s">
        <v>98</v>
      </c>
      <c r="E16" s="103">
        <f>H7</f>
        <v>110</v>
      </c>
      <c r="F16" s="14">
        <f>I7</f>
        <v>150</v>
      </c>
      <c r="G16" s="8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1:53" x14ac:dyDescent="0.25">
      <c r="A17" s="88" t="s">
        <v>4</v>
      </c>
      <c r="B17" s="89" t="s">
        <v>71</v>
      </c>
      <c r="C17" s="74" t="s">
        <v>133</v>
      </c>
      <c r="D17" s="87" t="s">
        <v>98</v>
      </c>
      <c r="E17" s="103">
        <f>H7</f>
        <v>110</v>
      </c>
      <c r="F17" s="14">
        <f>I7</f>
        <v>150</v>
      </c>
      <c r="G17" s="8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1:53" x14ac:dyDescent="0.25">
      <c r="A18" s="88" t="s">
        <v>72</v>
      </c>
      <c r="B18" s="89" t="s">
        <v>73</v>
      </c>
      <c r="C18" s="74" t="s">
        <v>134</v>
      </c>
      <c r="D18" s="87" t="s">
        <v>98</v>
      </c>
      <c r="E18" s="103">
        <f>H7</f>
        <v>110</v>
      </c>
      <c r="F18" s="14">
        <f>I7</f>
        <v>150</v>
      </c>
      <c r="G18" s="8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1:53" x14ac:dyDescent="0.25">
      <c r="A19" s="88" t="s">
        <v>74</v>
      </c>
      <c r="B19" s="89" t="s">
        <v>75</v>
      </c>
      <c r="C19" s="74" t="s">
        <v>135</v>
      </c>
      <c r="D19" s="87" t="s">
        <v>97</v>
      </c>
      <c r="E19" s="103">
        <f>H7</f>
        <v>110</v>
      </c>
      <c r="F19" s="14">
        <f>I7</f>
        <v>150</v>
      </c>
      <c r="G19" s="8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1:53" x14ac:dyDescent="0.25">
      <c r="A20" s="88" t="s">
        <v>76</v>
      </c>
      <c r="B20" s="89" t="s">
        <v>77</v>
      </c>
      <c r="C20" s="74" t="s">
        <v>136</v>
      </c>
      <c r="D20" s="87" t="s">
        <v>3</v>
      </c>
      <c r="E20" s="103">
        <f>H7</f>
        <v>110</v>
      </c>
      <c r="F20" s="14">
        <f>I7</f>
        <v>150</v>
      </c>
      <c r="G20" s="8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1:53" x14ac:dyDescent="0.25">
      <c r="A21" s="88" t="s">
        <v>16</v>
      </c>
      <c r="B21" s="89" t="s">
        <v>17</v>
      </c>
      <c r="C21" s="74" t="s">
        <v>137</v>
      </c>
      <c r="D21" s="87" t="s">
        <v>97</v>
      </c>
      <c r="E21" s="103">
        <f>H7</f>
        <v>110</v>
      </c>
      <c r="F21" s="14">
        <f>I7</f>
        <v>150</v>
      </c>
      <c r="G21" s="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1:53" x14ac:dyDescent="0.25">
      <c r="A22" s="88" t="s">
        <v>78</v>
      </c>
      <c r="B22" s="89" t="s">
        <v>79</v>
      </c>
      <c r="C22" s="74" t="s">
        <v>138</v>
      </c>
      <c r="D22" s="87" t="s">
        <v>98</v>
      </c>
      <c r="E22" s="103">
        <f>H7</f>
        <v>110</v>
      </c>
      <c r="F22" s="14">
        <f>I7</f>
        <v>150</v>
      </c>
      <c r="G22" s="8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1:53" x14ac:dyDescent="0.25">
      <c r="A23" s="88" t="s">
        <v>18</v>
      </c>
      <c r="B23" s="89" t="s">
        <v>80</v>
      </c>
      <c r="C23" s="74" t="s">
        <v>19</v>
      </c>
      <c r="D23" s="87" t="s">
        <v>20</v>
      </c>
      <c r="E23" s="103">
        <f>H7</f>
        <v>110</v>
      </c>
      <c r="F23" s="14">
        <f>I7</f>
        <v>150</v>
      </c>
      <c r="G23" s="8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3" x14ac:dyDescent="0.25">
      <c r="A24" s="88" t="s">
        <v>81</v>
      </c>
      <c r="B24" s="89" t="s">
        <v>82</v>
      </c>
      <c r="C24" s="74" t="s">
        <v>139</v>
      </c>
      <c r="D24" s="87" t="s">
        <v>3</v>
      </c>
      <c r="E24" s="103">
        <f>H7</f>
        <v>110</v>
      </c>
      <c r="F24" s="14">
        <f>I7</f>
        <v>150</v>
      </c>
      <c r="G24" s="8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1:53" x14ac:dyDescent="0.25">
      <c r="A25" s="88" t="s">
        <v>83</v>
      </c>
      <c r="B25" s="89" t="s">
        <v>84</v>
      </c>
      <c r="C25" s="74" t="s">
        <v>140</v>
      </c>
      <c r="D25" s="87" t="s">
        <v>98</v>
      </c>
      <c r="E25" s="103">
        <f>H7</f>
        <v>110</v>
      </c>
      <c r="F25" s="14">
        <f>I7</f>
        <v>150</v>
      </c>
      <c r="G25" s="8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1:53" x14ac:dyDescent="0.25">
      <c r="A26" s="88" t="s">
        <v>85</v>
      </c>
      <c r="B26" s="89" t="s">
        <v>86</v>
      </c>
      <c r="C26" s="74" t="s">
        <v>141</v>
      </c>
      <c r="D26" s="87" t="s">
        <v>98</v>
      </c>
      <c r="E26" s="103">
        <f>H7</f>
        <v>110</v>
      </c>
      <c r="F26" s="14">
        <f>I7</f>
        <v>150</v>
      </c>
      <c r="G26" s="8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1:53" x14ac:dyDescent="0.25">
      <c r="A27" s="88" t="s">
        <v>25</v>
      </c>
      <c r="B27" s="89" t="s">
        <v>26</v>
      </c>
      <c r="C27" s="74" t="s">
        <v>142</v>
      </c>
      <c r="D27" s="87" t="s">
        <v>99</v>
      </c>
      <c r="E27" s="103">
        <f>H7</f>
        <v>110</v>
      </c>
      <c r="F27" s="14">
        <f>I7</f>
        <v>150</v>
      </c>
      <c r="G27" s="8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1:53" x14ac:dyDescent="0.25">
      <c r="A28" s="88" t="s">
        <v>22</v>
      </c>
      <c r="B28" s="89" t="s">
        <v>23</v>
      </c>
      <c r="C28" s="74" t="s">
        <v>24</v>
      </c>
      <c r="D28" s="87" t="s">
        <v>21</v>
      </c>
      <c r="E28" s="103">
        <f>H7</f>
        <v>110</v>
      </c>
      <c r="F28" s="14">
        <f>I7</f>
        <v>150</v>
      </c>
      <c r="G28" s="8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1:53" x14ac:dyDescent="0.25">
      <c r="A29" s="88" t="s">
        <v>87</v>
      </c>
      <c r="B29" s="89" t="s">
        <v>88</v>
      </c>
      <c r="C29" s="74" t="s">
        <v>143</v>
      </c>
      <c r="D29" s="87" t="s">
        <v>21</v>
      </c>
      <c r="E29" s="103">
        <f>H7</f>
        <v>110</v>
      </c>
      <c r="F29" s="14">
        <f>I7</f>
        <v>150</v>
      </c>
      <c r="G29" s="8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1:53" x14ac:dyDescent="0.25">
      <c r="A30" s="88" t="s">
        <v>148</v>
      </c>
      <c r="B30" s="89" t="s">
        <v>149</v>
      </c>
      <c r="C30" s="74" t="s">
        <v>150</v>
      </c>
      <c r="D30" s="87" t="s">
        <v>151</v>
      </c>
      <c r="E30" s="103">
        <v>110</v>
      </c>
      <c r="F30" s="14">
        <f>I7</f>
        <v>150</v>
      </c>
      <c r="G30" s="8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1:53" x14ac:dyDescent="0.25">
      <c r="A31" s="88" t="s">
        <v>89</v>
      </c>
      <c r="B31" s="89" t="s">
        <v>90</v>
      </c>
      <c r="C31" s="74" t="s">
        <v>144</v>
      </c>
      <c r="D31" s="87" t="s">
        <v>21</v>
      </c>
      <c r="E31" s="103">
        <f>H7</f>
        <v>110</v>
      </c>
      <c r="F31" s="14">
        <f>I7</f>
        <v>150</v>
      </c>
      <c r="G31" s="8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1:53" x14ac:dyDescent="0.25">
      <c r="A32" s="88" t="s">
        <v>91</v>
      </c>
      <c r="B32" s="89" t="s">
        <v>92</v>
      </c>
      <c r="C32" s="74" t="s">
        <v>145</v>
      </c>
      <c r="D32" s="87" t="s">
        <v>100</v>
      </c>
      <c r="E32" s="103">
        <f>H7</f>
        <v>110</v>
      </c>
      <c r="F32" s="14">
        <f>I7</f>
        <v>150</v>
      </c>
      <c r="G32" s="8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 x14ac:dyDescent="0.25">
      <c r="A33" s="88" t="s">
        <v>93</v>
      </c>
      <c r="B33" s="89" t="s">
        <v>94</v>
      </c>
      <c r="C33" s="74" t="s">
        <v>146</v>
      </c>
      <c r="D33" s="87" t="s">
        <v>98</v>
      </c>
      <c r="E33" s="103">
        <f>H7</f>
        <v>110</v>
      </c>
      <c r="F33" s="14">
        <f>I7</f>
        <v>150</v>
      </c>
      <c r="G33" s="8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 x14ac:dyDescent="0.25">
      <c r="A34" s="90" t="s">
        <v>95</v>
      </c>
      <c r="B34" s="91" t="s">
        <v>96</v>
      </c>
      <c r="C34" s="75" t="s">
        <v>147</v>
      </c>
      <c r="D34" s="92" t="s">
        <v>98</v>
      </c>
      <c r="E34" s="104">
        <f>H7</f>
        <v>110</v>
      </c>
      <c r="F34" s="15">
        <f>I7</f>
        <v>150</v>
      </c>
      <c r="G34" s="8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 s="6" customFormat="1" x14ac:dyDescent="0.25">
      <c r="A35" s="93"/>
      <c r="B35" s="93"/>
      <c r="C35" s="93"/>
      <c r="D35" s="93"/>
      <c r="E35" s="105">
        <f>SUM(E6:E34)</f>
        <v>3190</v>
      </c>
      <c r="F35" s="13">
        <f>SUM(F6:F34)</f>
        <v>4350</v>
      </c>
      <c r="G35" s="9"/>
      <c r="H35" s="25"/>
      <c r="I35" s="26"/>
      <c r="J35" s="5"/>
    </row>
    <row r="36" spans="1:53" ht="6" customHeight="1" x14ac:dyDescent="0.25">
      <c r="A36" s="24"/>
      <c r="B36" s="24"/>
      <c r="C36" s="24"/>
      <c r="D36" s="24"/>
      <c r="E36" s="97"/>
      <c r="F36" s="3"/>
      <c r="G36" s="18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 s="6" customFormat="1" ht="14.4" x14ac:dyDescent="0.3">
      <c r="A37" s="121" t="s">
        <v>56</v>
      </c>
      <c r="B37" s="122"/>
      <c r="C37" s="123"/>
      <c r="D37" s="123"/>
      <c r="E37" s="124"/>
      <c r="F37" s="20" t="s">
        <v>28</v>
      </c>
      <c r="G37" s="16"/>
      <c r="H37" s="51"/>
      <c r="I37" s="52"/>
      <c r="J37" s="53"/>
      <c r="K37" s="54"/>
    </row>
    <row r="38" spans="1:53" ht="6" customHeight="1" x14ac:dyDescent="0.25">
      <c r="A38" s="24"/>
      <c r="B38" s="24"/>
      <c r="C38" s="24"/>
      <c r="D38" s="24"/>
      <c r="E38" s="97"/>
      <c r="F38" s="3"/>
      <c r="G38" s="18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 x14ac:dyDescent="0.25">
      <c r="A39" s="24"/>
      <c r="B39" s="24"/>
      <c r="C39" s="24"/>
      <c r="D39" s="24"/>
      <c r="E39" s="98">
        <f>E35</f>
        <v>3190</v>
      </c>
      <c r="F39" s="22">
        <f>F35</f>
        <v>4350</v>
      </c>
      <c r="G39" s="8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 x14ac:dyDescent="0.25">
      <c r="A40" s="3"/>
      <c r="B40" s="3"/>
      <c r="C40" s="3"/>
      <c r="D40" s="3"/>
      <c r="E40" s="99">
        <f>E39*21%</f>
        <v>669.9</v>
      </c>
      <c r="F40" s="7">
        <f>F39*21%</f>
        <v>913.5</v>
      </c>
      <c r="G40" s="8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 x14ac:dyDescent="0.25">
      <c r="A41" s="3"/>
      <c r="B41" s="3"/>
      <c r="C41" s="3"/>
      <c r="D41" s="3"/>
      <c r="E41" s="100">
        <f>E39+E40</f>
        <v>3859.9</v>
      </c>
      <c r="F41" s="84">
        <f>F39+F40</f>
        <v>5263.5</v>
      </c>
      <c r="G41" s="9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</sheetData>
  <sheetProtection algorithmName="SHA-512" hashValue="TD3xpvQ3XT1OgElmnrm5eXYyO0nu+GNowz4gMGzNJ1pXnugZs/Ju1Nj+ToloxRHAxaTi3BJXysfhDXXyT5oeLg==" saltValue="886ZWDodybtflBQRbQnv/g==" spinCount="100000" sheet="1" objects="1" scenarios="1"/>
  <autoFilter ref="A5:F5"/>
  <mergeCells count="5">
    <mergeCell ref="H5:I5"/>
    <mergeCell ref="C2:F2"/>
    <mergeCell ref="A37:E37"/>
    <mergeCell ref="A4:E4"/>
    <mergeCell ref="A2:B2"/>
  </mergeCells>
  <pageMargins left="0.7" right="0.7" top="0.75" bottom="0.75" header="0.3" footer="0.3"/>
  <pageSetup paperSize="9" scale="4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[1]Llistat_desplegables!#REF!</xm:f>
          </x14:formula1>
          <xm:sqref>D6:D34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zoomScale="85" zoomScaleNormal="85" workbookViewId="0">
      <selection activeCell="F8" sqref="F8"/>
    </sheetView>
  </sheetViews>
  <sheetFormatPr baseColWidth="10" defaultColWidth="11.44140625" defaultRowHeight="13.8" x14ac:dyDescent="0.25"/>
  <cols>
    <col min="1" max="1" width="5.44140625" style="31" customWidth="1"/>
    <col min="2" max="2" width="21.5546875" style="1" customWidth="1"/>
    <col min="3" max="3" width="57.5546875" style="1" customWidth="1"/>
    <col min="4" max="4" width="9.88671875" style="1" customWidth="1"/>
    <col min="5" max="5" width="13.6640625" style="1" customWidth="1"/>
    <col min="6" max="6" width="12.5546875" style="33" customWidth="1"/>
    <col min="7" max="7" width="14.109375" style="11" customWidth="1"/>
    <col min="8" max="16384" width="11.44140625" style="1"/>
  </cols>
  <sheetData>
    <row r="1" spans="1:10" s="24" customFormat="1" ht="63.9" customHeight="1" x14ac:dyDescent="0.25">
      <c r="B1" s="38"/>
      <c r="C1" s="39"/>
      <c r="D1" s="39"/>
      <c r="E1" s="39"/>
    </row>
    <row r="2" spans="1:10" s="24" customFormat="1" ht="32.25" customHeight="1" x14ac:dyDescent="0.25">
      <c r="A2" s="128" t="s">
        <v>54</v>
      </c>
      <c r="B2" s="129"/>
      <c r="C2" s="143" t="s">
        <v>102</v>
      </c>
      <c r="D2" s="118"/>
      <c r="E2" s="118"/>
      <c r="F2" s="118"/>
      <c r="G2" s="144"/>
      <c r="H2" s="40"/>
      <c r="I2" s="40"/>
    </row>
    <row r="3" spans="1:10" s="45" customFormat="1" ht="13.5" customHeight="1" x14ac:dyDescent="0.25">
      <c r="A3" s="41"/>
      <c r="B3" s="106"/>
      <c r="C3" s="43"/>
      <c r="D3" s="43"/>
      <c r="E3" s="43"/>
      <c r="F3" s="42"/>
      <c r="G3" s="42"/>
      <c r="H3" s="43"/>
      <c r="I3" s="40"/>
      <c r="J3" s="40"/>
    </row>
    <row r="4" spans="1:10" s="37" customFormat="1" x14ac:dyDescent="0.3">
      <c r="A4" s="134" t="s">
        <v>52</v>
      </c>
      <c r="B4" s="135"/>
      <c r="C4" s="136"/>
      <c r="D4" s="136"/>
      <c r="E4" s="136"/>
      <c r="F4" s="136"/>
      <c r="G4" s="136"/>
    </row>
    <row r="5" spans="1:10" ht="14.4" thickBot="1" x14ac:dyDescent="0.3"/>
    <row r="6" spans="1:10" x14ac:dyDescent="0.25">
      <c r="A6" s="141"/>
      <c r="B6" s="137" t="s">
        <v>48</v>
      </c>
      <c r="C6" s="138"/>
      <c r="D6" s="147" t="s">
        <v>110</v>
      </c>
      <c r="E6" s="145" t="s">
        <v>57</v>
      </c>
      <c r="F6" s="145" t="s">
        <v>35</v>
      </c>
      <c r="G6" s="141" t="s">
        <v>36</v>
      </c>
    </row>
    <row r="7" spans="1:10" ht="15" customHeight="1" thickBot="1" x14ac:dyDescent="0.3">
      <c r="A7" s="142"/>
      <c r="B7" s="139"/>
      <c r="C7" s="140"/>
      <c r="D7" s="148"/>
      <c r="E7" s="146"/>
      <c r="F7" s="146"/>
      <c r="G7" s="142"/>
    </row>
    <row r="8" spans="1:10" ht="58.5" customHeight="1" thickBot="1" x14ac:dyDescent="0.3">
      <c r="A8" s="32" t="s">
        <v>37</v>
      </c>
      <c r="B8" s="130" t="s">
        <v>103</v>
      </c>
      <c r="C8" s="131"/>
      <c r="D8" s="62" t="s">
        <v>109</v>
      </c>
      <c r="E8" s="63">
        <v>1550</v>
      </c>
      <c r="F8" s="60"/>
      <c r="G8" s="30">
        <v>0.05</v>
      </c>
    </row>
    <row r="9" spans="1:10" ht="32.25" customHeight="1" thickBot="1" x14ac:dyDescent="0.3">
      <c r="A9" s="32" t="s">
        <v>38</v>
      </c>
      <c r="B9" s="130" t="s">
        <v>105</v>
      </c>
      <c r="C9" s="131"/>
      <c r="D9" s="62" t="s">
        <v>109</v>
      </c>
      <c r="E9" s="63">
        <v>220</v>
      </c>
      <c r="F9" s="61"/>
      <c r="G9" s="30">
        <v>0.05</v>
      </c>
    </row>
    <row r="10" spans="1:10" ht="32.25" customHeight="1" thickBot="1" x14ac:dyDescent="0.3">
      <c r="A10" s="32" t="s">
        <v>39</v>
      </c>
      <c r="B10" s="130" t="s">
        <v>107</v>
      </c>
      <c r="C10" s="131"/>
      <c r="D10" s="62" t="s">
        <v>108</v>
      </c>
      <c r="E10" s="63">
        <v>25</v>
      </c>
      <c r="F10" s="61"/>
      <c r="G10" s="30">
        <v>0.2</v>
      </c>
    </row>
    <row r="11" spans="1:10" ht="32.25" customHeight="1" thickBot="1" x14ac:dyDescent="0.3">
      <c r="A11" s="32" t="s">
        <v>40</v>
      </c>
      <c r="B11" s="130" t="s">
        <v>111</v>
      </c>
      <c r="C11" s="131"/>
      <c r="D11" s="62" t="s">
        <v>109</v>
      </c>
      <c r="E11" s="63">
        <v>160</v>
      </c>
      <c r="F11" s="61"/>
      <c r="G11" s="30">
        <v>0.05</v>
      </c>
    </row>
    <row r="12" spans="1:10" ht="42.75" customHeight="1" thickBot="1" x14ac:dyDescent="0.3">
      <c r="A12" s="32" t="s">
        <v>41</v>
      </c>
      <c r="B12" s="130" t="s">
        <v>106</v>
      </c>
      <c r="C12" s="131"/>
      <c r="D12" s="62" t="s">
        <v>109</v>
      </c>
      <c r="E12" s="63">
        <v>150</v>
      </c>
      <c r="F12" s="61"/>
      <c r="G12" s="30">
        <v>0.1</v>
      </c>
    </row>
    <row r="13" spans="1:10" ht="32.25" customHeight="1" thickBot="1" x14ac:dyDescent="0.3">
      <c r="A13" s="32" t="s">
        <v>42</v>
      </c>
      <c r="B13" s="130" t="s">
        <v>104</v>
      </c>
      <c r="C13" s="131"/>
      <c r="D13" s="62" t="s">
        <v>109</v>
      </c>
      <c r="E13" s="63">
        <v>143</v>
      </c>
      <c r="F13" s="61"/>
      <c r="G13" s="30">
        <v>0.05</v>
      </c>
    </row>
    <row r="14" spans="1:10" ht="33" customHeight="1" thickBot="1" x14ac:dyDescent="0.3">
      <c r="A14" s="32" t="s">
        <v>43</v>
      </c>
      <c r="B14" s="130" t="s">
        <v>112</v>
      </c>
      <c r="C14" s="131"/>
      <c r="D14" s="62" t="s">
        <v>109</v>
      </c>
      <c r="E14" s="63">
        <v>350</v>
      </c>
      <c r="F14" s="61"/>
      <c r="G14" s="30">
        <v>0.1</v>
      </c>
    </row>
    <row r="15" spans="1:10" ht="47.25" customHeight="1" thickBot="1" x14ac:dyDescent="0.3">
      <c r="A15" s="32" t="s">
        <v>44</v>
      </c>
      <c r="B15" s="130" t="s">
        <v>113</v>
      </c>
      <c r="C15" s="131"/>
      <c r="D15" s="62" t="s">
        <v>109</v>
      </c>
      <c r="E15" s="63">
        <v>175</v>
      </c>
      <c r="F15" s="61"/>
      <c r="G15" s="30">
        <v>0.1</v>
      </c>
    </row>
    <row r="16" spans="1:10" ht="57" customHeight="1" thickBot="1" x14ac:dyDescent="0.3">
      <c r="A16" s="32" t="s">
        <v>45</v>
      </c>
      <c r="B16" s="130" t="s">
        <v>152</v>
      </c>
      <c r="C16" s="131"/>
      <c r="D16" s="62" t="s">
        <v>109</v>
      </c>
      <c r="E16" s="63">
        <v>280</v>
      </c>
      <c r="F16" s="61"/>
      <c r="G16" s="30">
        <v>0.05</v>
      </c>
    </row>
    <row r="17" spans="1:7" ht="32.25" customHeight="1" thickBot="1" x14ac:dyDescent="0.3">
      <c r="A17" s="32" t="s">
        <v>46</v>
      </c>
      <c r="B17" s="130" t="s">
        <v>114</v>
      </c>
      <c r="C17" s="131"/>
      <c r="D17" s="62" t="s">
        <v>109</v>
      </c>
      <c r="E17" s="63">
        <v>145</v>
      </c>
      <c r="F17" s="61"/>
      <c r="G17" s="30">
        <v>0.05</v>
      </c>
    </row>
    <row r="18" spans="1:7" ht="32.25" customHeight="1" thickBot="1" x14ac:dyDescent="0.3">
      <c r="A18" s="32" t="s">
        <v>47</v>
      </c>
      <c r="B18" s="130" t="s">
        <v>115</v>
      </c>
      <c r="C18" s="131"/>
      <c r="D18" s="62" t="s">
        <v>109</v>
      </c>
      <c r="E18" s="63">
        <v>120</v>
      </c>
      <c r="F18" s="61"/>
      <c r="G18" s="30">
        <v>0.05</v>
      </c>
    </row>
    <row r="19" spans="1:7" ht="32.25" customHeight="1" thickBot="1" x14ac:dyDescent="0.3">
      <c r="A19" s="32" t="s">
        <v>119</v>
      </c>
      <c r="B19" s="130" t="s">
        <v>116</v>
      </c>
      <c r="C19" s="131"/>
      <c r="D19" s="62" t="s">
        <v>118</v>
      </c>
      <c r="E19" s="63">
        <v>40</v>
      </c>
      <c r="F19" s="61"/>
      <c r="G19" s="30">
        <v>0.05</v>
      </c>
    </row>
    <row r="20" spans="1:7" ht="32.25" customHeight="1" thickBot="1" x14ac:dyDescent="0.3">
      <c r="A20" s="32" t="s">
        <v>120</v>
      </c>
      <c r="B20" s="130" t="s">
        <v>117</v>
      </c>
      <c r="C20" s="131"/>
      <c r="D20" s="62" t="s">
        <v>109</v>
      </c>
      <c r="E20" s="63">
        <v>30</v>
      </c>
      <c r="F20" s="61"/>
      <c r="G20" s="30">
        <v>0.05</v>
      </c>
    </row>
    <row r="21" spans="1:7" ht="32.25" customHeight="1" thickBot="1" x14ac:dyDescent="0.3">
      <c r="A21" s="32" t="s">
        <v>121</v>
      </c>
      <c r="B21" s="130" t="s">
        <v>154</v>
      </c>
      <c r="C21" s="131"/>
      <c r="D21" s="62" t="s">
        <v>153</v>
      </c>
      <c r="E21" s="63">
        <v>118</v>
      </c>
      <c r="F21" s="61"/>
      <c r="G21" s="30">
        <v>0.05</v>
      </c>
    </row>
    <row r="22" spans="1:7" ht="14.4" thickBot="1" x14ac:dyDescent="0.3"/>
    <row r="23" spans="1:7" ht="30" customHeight="1" thickBot="1" x14ac:dyDescent="0.3">
      <c r="A23" s="132" t="s">
        <v>122</v>
      </c>
      <c r="B23" s="133"/>
      <c r="C23" s="133"/>
      <c r="D23" s="50"/>
      <c r="E23" s="35">
        <f>E8*G8+E9*G9+E10*G10+E11*G11+E12*G12+E13*G13+E14*G14+E15*G15+E16*G16+E17*G17+E18*G18+E19*G19+E20*G20+E21*G21</f>
        <v>212.8</v>
      </c>
      <c r="F23" s="35">
        <f>F8*G8+F9*G9+F10*G10+F11*G11+F12*G12+F13*G13+F14*G14+F15*G15+F16*G16+F17*G17+F18*G18+F19*G19+F20*G20+F21*G21</f>
        <v>0</v>
      </c>
      <c r="G23" s="34">
        <f>SUM(G8:G21)</f>
        <v>1.0000000000000002</v>
      </c>
    </row>
  </sheetData>
  <sheetProtection algorithmName="SHA-512" hashValue="FXhjL5mXjUPfbsuYkb73Yrb462ykVjpIge5G7jGJEqr+R91s1ZIa0WA60O9MFSvSXeo57jZ4sOr24otrWGpcqA==" saltValue="C3YSlIJd9L9cV2Kj/eXsfg==" spinCount="100000" sheet="1" objects="1" scenarios="1"/>
  <mergeCells count="24">
    <mergeCell ref="A2:B2"/>
    <mergeCell ref="C2:G2"/>
    <mergeCell ref="G6:G7"/>
    <mergeCell ref="B19:C19"/>
    <mergeCell ref="B20:C20"/>
    <mergeCell ref="B12:C12"/>
    <mergeCell ref="B13:C13"/>
    <mergeCell ref="F6:F7"/>
    <mergeCell ref="E6:E7"/>
    <mergeCell ref="D6:D7"/>
    <mergeCell ref="B21:C21"/>
    <mergeCell ref="A23:C23"/>
    <mergeCell ref="A4:G4"/>
    <mergeCell ref="B6:C7"/>
    <mergeCell ref="B17:C17"/>
    <mergeCell ref="B18:C18"/>
    <mergeCell ref="B16:C16"/>
    <mergeCell ref="B10:C10"/>
    <mergeCell ref="B14:C14"/>
    <mergeCell ref="B15:C15"/>
    <mergeCell ref="B11:C11"/>
    <mergeCell ref="B8:C8"/>
    <mergeCell ref="B9:C9"/>
    <mergeCell ref="A6:A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zoomScale="85" zoomScaleNormal="85" workbookViewId="0">
      <selection activeCell="A29" sqref="A29"/>
    </sheetView>
  </sheetViews>
  <sheetFormatPr baseColWidth="10" defaultColWidth="11.44140625" defaultRowHeight="14.4" x14ac:dyDescent="0.3"/>
  <cols>
    <col min="1" max="1" width="39.6640625" style="36" customWidth="1"/>
    <col min="2" max="2" width="45.33203125" style="12" customWidth="1"/>
    <col min="3" max="16384" width="11.44140625" style="36"/>
  </cols>
  <sheetData>
    <row r="1" spans="1:5" s="24" customFormat="1" ht="63.9" customHeight="1" x14ac:dyDescent="0.25">
      <c r="B1" s="38"/>
    </row>
    <row r="2" spans="1:5" s="24" customFormat="1" ht="27.6" x14ac:dyDescent="0.25">
      <c r="A2" s="48" t="s">
        <v>54</v>
      </c>
      <c r="B2" s="49" t="s">
        <v>102</v>
      </c>
      <c r="C2" s="40"/>
      <c r="D2" s="40"/>
    </row>
    <row r="3" spans="1:5" s="45" customFormat="1" ht="15.75" customHeight="1" x14ac:dyDescent="0.25">
      <c r="A3" s="46"/>
      <c r="B3" s="47"/>
      <c r="C3" s="107"/>
      <c r="D3" s="40"/>
      <c r="E3" s="40"/>
    </row>
    <row r="4" spans="1:5" s="3" customFormat="1" ht="13.2" x14ac:dyDescent="0.25">
      <c r="A4" s="125" t="s">
        <v>53</v>
      </c>
      <c r="B4" s="149"/>
    </row>
    <row r="5" spans="1:5" s="1" customFormat="1" thickBot="1" x14ac:dyDescent="0.3">
      <c r="B5" s="108"/>
    </row>
    <row r="6" spans="1:5" s="1" customFormat="1" thickBot="1" x14ac:dyDescent="0.3">
      <c r="A6" s="109"/>
      <c r="B6" s="110" t="s">
        <v>35</v>
      </c>
    </row>
    <row r="7" spans="1:5" s="1" customFormat="1" thickBot="1" x14ac:dyDescent="0.3">
      <c r="A7" s="111" t="s">
        <v>49</v>
      </c>
      <c r="B7" s="112"/>
    </row>
    <row r="8" spans="1:5" s="1" customFormat="1" thickBot="1" x14ac:dyDescent="0.3">
      <c r="A8" s="111" t="s">
        <v>50</v>
      </c>
      <c r="B8" s="112"/>
    </row>
    <row r="9" spans="1:5" s="1" customFormat="1" thickBot="1" x14ac:dyDescent="0.3">
      <c r="A9" s="113" t="s">
        <v>51</v>
      </c>
      <c r="B9" s="114">
        <f>SUM(B7:B8)</f>
        <v>0</v>
      </c>
    </row>
    <row r="10" spans="1:5" s="1" customFormat="1" ht="13.8" x14ac:dyDescent="0.25">
      <c r="B10" s="115"/>
    </row>
  </sheetData>
  <sheetProtection algorithmName="SHA-512" hashValue="LZ9FIL+mY92HlJTbYcwpELazGPV+fJFGL21NbS5NemAd7EZbC/bVp9newoKhf3FH1h7hFpNJx3WG3XFf2XRm6Q==" saltValue="ISq9JdVu0M8AT9U4xxqMnA==" spinCount="100000" sheet="1" objects="1" scenarios="1"/>
  <mergeCells count="1">
    <mergeCell ref="A4:B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Preventiu</vt:lpstr>
      <vt:lpstr>Correctiu_Material</vt:lpstr>
      <vt:lpstr>Correctiu_Mà d'obra</vt:lpstr>
    </vt:vector>
  </TitlesOfParts>
  <Company>Ajuntament de Mataró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Servei de Sistemes d'Informació i Telecomunicacions</dc:creator>
  <cp:lastModifiedBy>Servei de Sistemes d'Informació i Telecomunicacions</cp:lastModifiedBy>
  <cp:lastPrinted>2022-05-13T09:44:36Z</cp:lastPrinted>
  <dcterms:created xsi:type="dcterms:W3CDTF">2021-10-13T11:53:48Z</dcterms:created>
  <dcterms:modified xsi:type="dcterms:W3CDTF">2023-03-17T07:37:56Z</dcterms:modified>
</cp:coreProperties>
</file>