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J:\CONTRACTACIONS\GESTIO\EXPEDIENTS\EXPEDIENTS 2023\178-2023 SARHA Servei de Gestió Integrada de Plagues de l’arbrat viari - GTM 40170 FINA\0. INTERN\DOC_COMPRES\"/>
    </mc:Choice>
  </mc:AlternateContent>
  <bookViews>
    <workbookView xWindow="0" yWindow="0" windowWidth="20490" windowHeight="7755"/>
  </bookViews>
  <sheets>
    <sheet name="P.UNI. GIP" sheetId="1" r:id="rId1"/>
  </sheets>
  <definedNames>
    <definedName name="_xlnm.Print_Area" localSheetId="0">'P.UNI. GIP'!$A$1:$K$79</definedName>
    <definedName name="_xlnm.Print_Titles" localSheetId="0">'P.UNI. GIP'!#REF!</definedName>
  </definedNames>
  <calcPr calcId="152511" concurrentManualCount="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64" i="1" l="1"/>
  <c r="I71" i="1" l="1"/>
  <c r="J33" i="1" l="1"/>
  <c r="J34" i="1"/>
  <c r="J36" i="1"/>
  <c r="J37" i="1"/>
  <c r="J38" i="1"/>
  <c r="J39" i="1"/>
  <c r="J40" i="1"/>
  <c r="J41" i="1"/>
  <c r="J42" i="1"/>
  <c r="J43" i="1"/>
  <c r="J44" i="1"/>
  <c r="F35" i="1" l="1"/>
  <c r="J35" i="1" s="1"/>
  <c r="F32" i="1"/>
  <c r="J32" i="1" s="1"/>
  <c r="F31" i="1"/>
  <c r="J31" i="1" s="1"/>
  <c r="F30" i="1"/>
  <c r="G43" i="1"/>
  <c r="G41" i="1"/>
  <c r="G40" i="1"/>
  <c r="G42" i="1"/>
  <c r="G38" i="1"/>
  <c r="G37" i="1"/>
  <c r="G36" i="1"/>
  <c r="G35" i="1"/>
  <c r="G33" i="1"/>
  <c r="G32" i="1"/>
  <c r="G31" i="1"/>
  <c r="G39" i="1"/>
  <c r="G44" i="1"/>
  <c r="G34" i="1"/>
  <c r="I69" i="1" l="1"/>
  <c r="G67" i="1"/>
  <c r="G66" i="1" l="1"/>
  <c r="G68" i="1" l="1"/>
  <c r="G69" i="1" s="1"/>
  <c r="G71" i="1" s="1"/>
  <c r="J30" i="1" l="1"/>
  <c r="G30" i="1"/>
  <c r="G46" i="1" s="1"/>
  <c r="J46" i="1" l="1"/>
  <c r="J53" i="1" s="1"/>
  <c r="G53" i="1"/>
  <c r="J55" i="1" l="1"/>
  <c r="J57" i="1" s="1"/>
  <c r="I53" i="1"/>
  <c r="G55" i="1"/>
  <c r="G57" i="1" s="1"/>
</calcChain>
</file>

<file path=xl/sharedStrings.xml><?xml version="1.0" encoding="utf-8"?>
<sst xmlns="http://schemas.openxmlformats.org/spreadsheetml/2006/main" count="76" uniqueCount="52">
  <si>
    <t>En ....................... major d’edat, amb DNI núm. ......... en nom propi (o en representació de .............) amb</t>
  </si>
  <si>
    <t>capacitat jurídica i d'obrar, assabentat del ple de condicions i pressupost que han de regir l'adjudicació del</t>
  </si>
  <si>
    <t>FAIG CONSTAR:</t>
  </si>
  <si>
    <t>UA</t>
  </si>
  <si>
    <t>PREU UNITARI MÀXIM (€)</t>
  </si>
  <si>
    <t>CONSUM APROXIMAT (A)</t>
  </si>
  <si>
    <t>VALOR DE REFERÈNCIA</t>
  </si>
  <si>
    <t>OFERTA PER UNITAT (B)</t>
  </si>
  <si>
    <t>OFERTA TOTAL (AxB)</t>
  </si>
  <si>
    <t>Ut.</t>
  </si>
  <si>
    <t xml:space="preserve"> </t>
  </si>
  <si>
    <t>REFERÈNCIA</t>
  </si>
  <si>
    <t>BAIXA</t>
  </si>
  <si>
    <t xml:space="preserve">OFERTA </t>
  </si>
  <si>
    <t>21% IVA</t>
  </si>
  <si>
    <t xml:space="preserve">COSTOS DIRECTES </t>
  </si>
  <si>
    <t xml:space="preserve">Costos salarials </t>
  </si>
  <si>
    <t xml:space="preserve">TOTAL COSTOS DIRECTES </t>
  </si>
  <si>
    <t xml:space="preserve">COSTOS INDIRECTES </t>
  </si>
  <si>
    <t xml:space="preserve">TOTAL COSTOS INDIRECTES </t>
  </si>
  <si>
    <t>PREU OFERT</t>
  </si>
  <si>
    <t>Benefici industrial 6%</t>
  </si>
  <si>
    <t>PREU DE SORTIDA</t>
  </si>
  <si>
    <t xml:space="preserve">Materials i maquinària </t>
  </si>
  <si>
    <t>OFERTA ECONÒMICA PEL SERVEI DE GESTIÓ INTEGRADA DE PLAGUES DE L'ARBRAT VIARI I ELS ESPAIS VERDS DE MATARÓ</t>
  </si>
  <si>
    <t>DESCRIPCIÓ DEL TRACTAMENT</t>
  </si>
  <si>
    <t>Químic a Phoenix dactylifera</t>
  </si>
  <si>
    <t>Químic a Phoenix canariensis</t>
  </si>
  <si>
    <t>Químic a Chamaerops humilis</t>
  </si>
  <si>
    <t>Biològic amb depredador (Tipus Adalia 50 uts/arbre)</t>
  </si>
  <si>
    <t>Biològic amb depredador i parasitòid (Tipus Adalia i Lysiphlebus 50 -70 uts/arbre)</t>
  </si>
  <si>
    <t xml:space="preserve">Sistemes amb trampes: (feromones, confusió sexual o resines) amb reposicions </t>
  </si>
  <si>
    <t>Químic  (nocturn col.locar i treure senyalització)</t>
  </si>
  <si>
    <t>Químic  (nocturn col.locar senyalització)</t>
  </si>
  <si>
    <t>Químic  (nocturn  sense senyalització)</t>
  </si>
  <si>
    <t>Subministrament anelles</t>
  </si>
  <si>
    <t>Subministrament recanvi bossa</t>
  </si>
  <si>
    <t>Subministrament i col.locació anelles complertes</t>
  </si>
  <si>
    <t>Endoterapia (&lt;20 arbres)</t>
  </si>
  <si>
    <t>Endoterapia (&gt;20 arbres)</t>
  </si>
  <si>
    <t>Subministrament caixes nius d'ocells</t>
  </si>
  <si>
    <r>
      <t>contracte del servei de poda d'arbrat</t>
    </r>
    <r>
      <rPr>
        <b/>
        <sz val="10"/>
        <rFont val="Arial"/>
        <family val="2"/>
      </rPr>
      <t xml:space="preserve">  (Exp. 2023/00040170),</t>
    </r>
  </si>
  <si>
    <t xml:space="preserve">1) Que ofereixo prestar el servei de gestió integrada de plagues de l'arbrat viari i els espais verds de Mataró objecte del licitació </t>
  </si>
  <si>
    <t>Signatura electrònica</t>
  </si>
  <si>
    <t>TOTAL PER 2 ANYS DE DURADA DEL CONTRACTE</t>
  </si>
  <si>
    <t>TOTAL ANUAL IVA INCLÒS (en Euros)</t>
  </si>
  <si>
    <t>TOTAL ANUAL  (SENSE IVA)</t>
  </si>
  <si>
    <t>TOTAL COSTOS ANUAL (directes + indirectes).</t>
  </si>
  <si>
    <t>ANNEX OFERTA DE PREUS UNITARIS</t>
  </si>
  <si>
    <t>Despeses generals 13%</t>
  </si>
  <si>
    <r>
      <t xml:space="preserve">* </t>
    </r>
    <r>
      <rPr>
        <i/>
        <sz val="10"/>
        <rFont val="Arial"/>
        <family val="2"/>
      </rPr>
      <t>En absència d’algun preu unitari es considerarà que l’oferta es correspon amb el preu unitari màxim de licitació. S’exclourà al licitador que la seva oferta ultrapassi qualsevol del preus unitaris màxims de licitació.</t>
    </r>
  </si>
  <si>
    <t>amb els següents preus unitaris*  (IVA 21% no inclòs) d’acord amb el detall següent: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</si>
</sst>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00\ &quot;€&quot;"/>
  </numFmts>
  <fonts count="23" x14ac:knownFonts="1">
    <font>
      <sz val="10"/>
      <name val="Arial"/>
      <family val="2"/>
    </font>
    <font>
      <sz val="10"/>
      <name val="Arial"/>
      <family val="2"/>
    </font>
    <font>
      <sz val="7"/>
      <name val="Arial"/>
      <family val="2"/>
    </font>
    <font>
      <sz val="14"/>
      <color rgb="FFFF0000"/>
      <name val="Arial"/>
      <family val="2"/>
    </font>
    <font>
      <sz val="12"/>
      <name val="Arial"/>
      <family val="2"/>
    </font>
    <font>
      <sz val="7"/>
      <color rgb="FFFF0000"/>
      <name val="Arial"/>
      <family val="2"/>
    </font>
    <font>
      <u/>
      <sz val="12"/>
      <name val="Arial"/>
      <family val="2"/>
    </font>
    <font>
      <sz val="10"/>
      <color rgb="FFFF0000"/>
      <name val="Arial"/>
      <family val="2"/>
    </font>
    <font>
      <sz val="14"/>
      <name val="Arial"/>
      <family val="2"/>
    </font>
    <font>
      <b/>
      <sz val="7"/>
      <name val="Arial"/>
      <family val="2"/>
    </font>
    <font>
      <sz val="8"/>
      <name val="Arial"/>
      <family val="2"/>
    </font>
    <font>
      <b/>
      <sz val="10"/>
      <name val="Arial"/>
      <family val="2"/>
    </font>
    <font>
      <sz val="7"/>
      <color indexed="10"/>
      <name val="Arial"/>
      <family val="2"/>
    </font>
    <font>
      <b/>
      <i/>
      <sz val="10"/>
      <name val="Arial"/>
      <family val="2"/>
    </font>
    <font>
      <i/>
      <sz val="10"/>
      <name val="Arial"/>
      <family val="2"/>
    </font>
    <font>
      <i/>
      <sz val="7"/>
      <name val="Arial"/>
      <family val="2"/>
    </font>
    <font>
      <b/>
      <sz val="11"/>
      <name val="Arial"/>
      <family val="2"/>
    </font>
    <font>
      <b/>
      <sz val="11"/>
      <color rgb="FF000000"/>
      <name val="Arial"/>
      <family val="2"/>
    </font>
    <font>
      <b/>
      <sz val="10"/>
      <color rgb="FF000000"/>
      <name val="Arial"/>
      <family val="2"/>
    </font>
    <font>
      <sz val="11"/>
      <name val="Arial"/>
      <family val="2"/>
    </font>
    <font>
      <sz val="10"/>
      <color indexed="8"/>
      <name val="Arial"/>
      <family val="2"/>
    </font>
    <font>
      <sz val="10"/>
      <name val="Times New Roman"/>
      <family val="1"/>
    </font>
    <font>
      <b/>
      <sz val="10"/>
      <name val="Times New Roman"/>
      <family val="1"/>
    </font>
  </fonts>
  <fills count="9">
    <fill>
      <patternFill patternType="none"/>
    </fill>
    <fill>
      <patternFill patternType="gray125"/>
    </fill>
    <fill>
      <patternFill patternType="solid">
        <fgColor theme="0" tint="-0.14999847407452621"/>
        <bgColor indexed="64"/>
      </patternFill>
    </fill>
    <fill>
      <patternFill patternType="solid">
        <fgColor rgb="FFBFBFBF"/>
        <bgColor rgb="FFD8D8D8"/>
      </patternFill>
    </fill>
    <fill>
      <patternFill patternType="solid">
        <fgColor rgb="FF8EB4E3"/>
        <bgColor rgb="FF9999FF"/>
      </patternFill>
    </fill>
    <fill>
      <patternFill patternType="solid">
        <fgColor rgb="FFFFFFFF"/>
        <bgColor rgb="FFFFFFCC"/>
      </patternFill>
    </fill>
    <fill>
      <patternFill patternType="solid">
        <fgColor theme="0" tint="-0.14999847407452621"/>
        <bgColor rgb="FF9999FF"/>
      </patternFill>
    </fill>
    <fill>
      <patternFill patternType="solid">
        <fgColor theme="4" tint="0.79998168889431442"/>
        <bgColor indexed="64"/>
      </patternFill>
    </fill>
    <fill>
      <patternFill patternType="solid">
        <fgColor theme="4" tint="0.79998168889431442"/>
        <bgColor rgb="FFD8D8D8"/>
      </patternFill>
    </fill>
  </fills>
  <borders count="24">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rgb="FF000000"/>
      </left>
      <right style="thin">
        <color rgb="FF000000"/>
      </right>
      <top/>
      <bottom style="thin">
        <color rgb="FF000000"/>
      </bottom>
      <diagonal/>
    </border>
    <border>
      <left/>
      <right style="thin">
        <color rgb="FF000000"/>
      </right>
      <top style="thin">
        <color indexed="64"/>
      </top>
      <bottom style="thin">
        <color indexed="64"/>
      </bottom>
      <diagonal/>
    </border>
  </borders>
  <cellStyleXfs count="4">
    <xf numFmtId="4" fontId="0" fillId="0" borderId="0"/>
    <xf numFmtId="0" fontId="1" fillId="0" borderId="0"/>
    <xf numFmtId="43" fontId="1" fillId="0" borderId="0" applyFont="0" applyFill="0" applyBorder="0" applyAlignment="0" applyProtection="0"/>
    <xf numFmtId="0" fontId="20" fillId="0" borderId="0" applyNumberFormat="0" applyFill="0" applyBorder="0" applyProtection="0"/>
  </cellStyleXfs>
  <cellXfs count="152">
    <xf numFmtId="4" fontId="0" fillId="0" borderId="0" xfId="0"/>
    <xf numFmtId="4" fontId="2" fillId="0" borderId="0" xfId="0" applyFont="1" applyAlignment="1">
      <alignment horizontal="center"/>
    </xf>
    <xf numFmtId="4" fontId="2" fillId="0" borderId="0" xfId="0" applyFont="1"/>
    <xf numFmtId="1" fontId="2" fillId="0" borderId="0" xfId="0" applyNumberFormat="1" applyFont="1" applyAlignment="1">
      <alignment horizontal="center"/>
    </xf>
    <xf numFmtId="4" fontId="2" fillId="0" borderId="0" xfId="0" applyNumberFormat="1" applyFont="1"/>
    <xf numFmtId="4" fontId="3" fillId="0" borderId="0" xfId="0" applyFont="1" applyAlignment="1">
      <alignment horizontal="center"/>
    </xf>
    <xf numFmtId="4" fontId="4" fillId="0" borderId="0" xfId="0" applyFont="1"/>
    <xf numFmtId="4" fontId="3" fillId="0" borderId="0" xfId="0" applyFont="1"/>
    <xf numFmtId="4" fontId="3" fillId="0" borderId="0" xfId="0" applyNumberFormat="1" applyFont="1"/>
    <xf numFmtId="4" fontId="5" fillId="0" borderId="0" xfId="0" applyFont="1" applyAlignment="1">
      <alignment horizontal="center"/>
    </xf>
    <xf numFmtId="4" fontId="6" fillId="0" borderId="0" xfId="0" applyFont="1"/>
    <xf numFmtId="4" fontId="5" fillId="0" borderId="0" xfId="0" applyFont="1"/>
    <xf numFmtId="4" fontId="5" fillId="0" borderId="0" xfId="0" applyNumberFormat="1" applyFont="1"/>
    <xf numFmtId="1" fontId="5" fillId="0" borderId="0" xfId="0" applyNumberFormat="1" applyFont="1" applyAlignment="1">
      <alignment horizontal="center"/>
    </xf>
    <xf numFmtId="4" fontId="7" fillId="0" borderId="0" xfId="0" applyFont="1"/>
    <xf numFmtId="4" fontId="8" fillId="0" borderId="0" xfId="0" applyFont="1" applyAlignment="1">
      <alignment horizontal="center"/>
    </xf>
    <xf numFmtId="4" fontId="8" fillId="0" borderId="0" xfId="0" applyFont="1"/>
    <xf numFmtId="4" fontId="8" fillId="0" borderId="0" xfId="0" applyNumberFormat="1" applyFont="1"/>
    <xf numFmtId="4" fontId="2" fillId="0" borderId="1" xfId="0" applyFont="1" applyBorder="1"/>
    <xf numFmtId="4" fontId="9" fillId="0" borderId="0" xfId="0" applyFont="1" applyFill="1" applyBorder="1" applyAlignment="1">
      <alignment horizontal="center" vertical="center" wrapText="1"/>
    </xf>
    <xf numFmtId="4" fontId="1" fillId="0" borderId="2" xfId="0" applyFont="1" applyBorder="1" applyAlignment="1">
      <alignment horizontal="center" vertical="center"/>
    </xf>
    <xf numFmtId="4" fontId="10" fillId="0" borderId="4" xfId="0" applyNumberFormat="1" applyFont="1" applyFill="1" applyBorder="1" applyAlignment="1">
      <alignment horizontal="center" vertical="center" wrapText="1"/>
    </xf>
    <xf numFmtId="4" fontId="2" fillId="0" borderId="0" xfId="0" applyFont="1" applyBorder="1" applyAlignment="1">
      <alignment horizontal="center"/>
    </xf>
    <xf numFmtId="4" fontId="2" fillId="0" borderId="0" xfId="0" applyFont="1" applyFill="1" applyAlignment="1">
      <alignment horizontal="center"/>
    </xf>
    <xf numFmtId="4" fontId="11" fillId="0" borderId="5" xfId="0" applyFont="1" applyBorder="1" applyAlignment="1">
      <alignment horizontal="center" vertical="center"/>
    </xf>
    <xf numFmtId="4" fontId="10" fillId="0" borderId="5" xfId="0" applyNumberFormat="1" applyFont="1" applyFill="1" applyBorder="1" applyAlignment="1">
      <alignment horizontal="center" vertical="center" wrapText="1"/>
    </xf>
    <xf numFmtId="1" fontId="10" fillId="0" borderId="5" xfId="0" applyNumberFormat="1" applyFont="1" applyFill="1" applyBorder="1" applyAlignment="1">
      <alignment horizontal="center" vertical="center" wrapText="1"/>
    </xf>
    <xf numFmtId="4" fontId="10" fillId="0" borderId="5" xfId="0" applyFont="1" applyFill="1" applyBorder="1" applyAlignment="1">
      <alignment horizontal="center" vertical="center" wrapText="1"/>
    </xf>
    <xf numFmtId="4" fontId="10" fillId="0" borderId="0" xfId="0" applyNumberFormat="1" applyFont="1" applyFill="1" applyBorder="1" applyAlignment="1">
      <alignment horizontal="center" vertical="center" wrapText="1"/>
    </xf>
    <xf numFmtId="4" fontId="9" fillId="0" borderId="0" xfId="0" applyFont="1" applyFill="1" applyBorder="1" applyAlignment="1">
      <alignment horizontal="center"/>
    </xf>
    <xf numFmtId="4" fontId="1" fillId="0" borderId="4" xfId="0" applyNumberFormat="1" applyFont="1" applyFill="1" applyBorder="1" applyAlignment="1">
      <alignment horizontal="right"/>
    </xf>
    <xf numFmtId="4" fontId="1" fillId="2" borderId="3" xfId="0" applyNumberFormat="1" applyFont="1" applyFill="1" applyBorder="1" applyAlignment="1">
      <alignment horizontal="right" vertical="center"/>
    </xf>
    <xf numFmtId="4" fontId="1" fillId="2" borderId="3" xfId="0" applyNumberFormat="1" applyFont="1" applyFill="1" applyBorder="1" applyAlignment="1">
      <alignment vertical="center"/>
    </xf>
    <xf numFmtId="4" fontId="2" fillId="0" borderId="0" xfId="0" applyFont="1" applyBorder="1"/>
    <xf numFmtId="4" fontId="0" fillId="0" borderId="0" xfId="0" applyBorder="1"/>
    <xf numFmtId="4" fontId="9" fillId="0" borderId="0" xfId="0" applyFont="1" applyFill="1" applyBorder="1" applyAlignment="1">
      <alignment horizontal="center" vertical="center"/>
    </xf>
    <xf numFmtId="0" fontId="1" fillId="0" borderId="3" xfId="1" applyFont="1" applyFill="1" applyBorder="1" applyAlignment="1">
      <alignment horizontal="left" vertical="center" wrapText="1"/>
    </xf>
    <xf numFmtId="4" fontId="1" fillId="0" borderId="0" xfId="0" applyNumberFormat="1" applyFont="1" applyFill="1" applyBorder="1" applyAlignment="1">
      <alignment horizontal="left" vertical="top" wrapText="1" indent="1"/>
    </xf>
    <xf numFmtId="4" fontId="1" fillId="0" borderId="6" xfId="0" applyNumberFormat="1" applyFont="1" applyFill="1" applyBorder="1" applyAlignment="1">
      <alignment horizontal="right"/>
    </xf>
    <xf numFmtId="4" fontId="1" fillId="0" borderId="0" xfId="0" applyNumberFormat="1" applyFont="1" applyFill="1" applyBorder="1" applyAlignment="1">
      <alignment horizontal="right"/>
    </xf>
    <xf numFmtId="4" fontId="1" fillId="0" borderId="6" xfId="0" applyNumberFormat="1" applyFont="1" applyBorder="1"/>
    <xf numFmtId="4" fontId="9" fillId="0" borderId="0" xfId="0" applyFont="1" applyBorder="1" applyAlignment="1">
      <alignment horizontal="center"/>
    </xf>
    <xf numFmtId="4" fontId="1" fillId="0" borderId="0" xfId="0" applyFont="1" applyBorder="1"/>
    <xf numFmtId="4" fontId="11" fillId="0" borderId="8" xfId="0" applyFont="1" applyFill="1" applyBorder="1" applyAlignment="1">
      <alignment horizontal="left"/>
    </xf>
    <xf numFmtId="4" fontId="11" fillId="0" borderId="11" xfId="0" applyFont="1" applyFill="1" applyBorder="1" applyAlignment="1">
      <alignment horizontal="left"/>
    </xf>
    <xf numFmtId="4" fontId="1" fillId="0" borderId="9" xfId="0" applyNumberFormat="1" applyFont="1" applyFill="1" applyBorder="1" applyAlignment="1">
      <alignment horizontal="right"/>
    </xf>
    <xf numFmtId="4" fontId="11" fillId="2" borderId="10" xfId="0" applyNumberFormat="1" applyFont="1" applyFill="1" applyBorder="1" applyAlignment="1">
      <alignment horizontal="right"/>
    </xf>
    <xf numFmtId="10" fontId="12" fillId="0" borderId="0" xfId="0" applyNumberFormat="1" applyFont="1" applyBorder="1"/>
    <xf numFmtId="4" fontId="2" fillId="0" borderId="8" xfId="0" applyFont="1" applyBorder="1"/>
    <xf numFmtId="4" fontId="11" fillId="0" borderId="8" xfId="0" applyFont="1" applyBorder="1"/>
    <xf numFmtId="4" fontId="2" fillId="0" borderId="8" xfId="0" applyNumberFormat="1" applyFont="1" applyBorder="1"/>
    <xf numFmtId="4" fontId="2" fillId="0" borderId="0" xfId="0" applyNumberFormat="1" applyFont="1" applyBorder="1"/>
    <xf numFmtId="4" fontId="11" fillId="0" borderId="12" xfId="0" applyFont="1" applyBorder="1"/>
    <xf numFmtId="4" fontId="11" fillId="0" borderId="2" xfId="0" applyFont="1" applyFill="1" applyBorder="1" applyAlignment="1">
      <alignment horizontal="left"/>
    </xf>
    <xf numFmtId="4" fontId="11" fillId="0" borderId="7" xfId="0" applyFont="1" applyFill="1" applyBorder="1" applyAlignment="1">
      <alignment horizontal="left"/>
    </xf>
    <xf numFmtId="10" fontId="11" fillId="0" borderId="3" xfId="0" applyNumberFormat="1" applyFont="1" applyFill="1" applyBorder="1" applyAlignment="1">
      <alignment horizontal="right" vertical="center"/>
    </xf>
    <xf numFmtId="4" fontId="11" fillId="0" borderId="3" xfId="0" applyNumberFormat="1" applyFont="1" applyFill="1" applyBorder="1" applyAlignment="1">
      <alignment horizontal="right"/>
    </xf>
    <xf numFmtId="4" fontId="1" fillId="0" borderId="0" xfId="0" applyFont="1" applyAlignment="1">
      <alignment horizontal="center"/>
    </xf>
    <xf numFmtId="4" fontId="1" fillId="0" borderId="0" xfId="0" applyFont="1"/>
    <xf numFmtId="4" fontId="1" fillId="0" borderId="0" xfId="0" applyNumberFormat="1" applyFont="1"/>
    <xf numFmtId="4" fontId="15" fillId="0" borderId="0" xfId="0" applyNumberFormat="1" applyFont="1" applyBorder="1"/>
    <xf numFmtId="4" fontId="14" fillId="0" borderId="0" xfId="0" applyNumberFormat="1" applyFont="1" applyBorder="1"/>
    <xf numFmtId="4" fontId="2" fillId="0" borderId="0" xfId="0" applyFont="1" applyFill="1"/>
    <xf numFmtId="4" fontId="1" fillId="2" borderId="10" xfId="0" applyNumberFormat="1" applyFont="1" applyFill="1" applyBorder="1"/>
    <xf numFmtId="4" fontId="5" fillId="0" borderId="0" xfId="0" applyFont="1" applyFill="1"/>
    <xf numFmtId="10" fontId="5" fillId="0" borderId="0" xfId="0" applyNumberFormat="1" applyFont="1"/>
    <xf numFmtId="4" fontId="2" fillId="0" borderId="0" xfId="0" applyNumberFormat="1" applyFont="1" applyAlignment="1">
      <alignment horizontal="center" vertical="center"/>
    </xf>
    <xf numFmtId="1" fontId="2" fillId="0" borderId="0" xfId="0" applyNumberFormat="1" applyFont="1" applyAlignment="1">
      <alignment horizontal="center" vertical="center"/>
    </xf>
    <xf numFmtId="4" fontId="2" fillId="0" borderId="1" xfId="0" applyFont="1" applyBorder="1" applyAlignment="1">
      <alignment horizontal="center" vertical="center"/>
    </xf>
    <xf numFmtId="4" fontId="1" fillId="0" borderId="0" xfId="0" applyNumberFormat="1" applyFont="1" applyAlignment="1"/>
    <xf numFmtId="4" fontId="1" fillId="0" borderId="0" xfId="0" applyNumberFormat="1" applyFont="1" applyFill="1" applyAlignment="1"/>
    <xf numFmtId="4" fontId="1" fillId="0" borderId="6" xfId="0" applyNumberFormat="1" applyFont="1" applyFill="1" applyBorder="1" applyAlignment="1">
      <alignment horizontal="center" vertical="center"/>
    </xf>
    <xf numFmtId="1" fontId="1" fillId="0" borderId="6" xfId="0" applyNumberFormat="1" applyFont="1" applyFill="1" applyBorder="1" applyAlignment="1">
      <alignment horizontal="center" vertical="center"/>
    </xf>
    <xf numFmtId="4" fontId="1" fillId="0" borderId="6" xfId="0" applyFont="1" applyBorder="1" applyAlignment="1">
      <alignment horizontal="center" vertical="center"/>
    </xf>
    <xf numFmtId="4" fontId="1" fillId="0" borderId="8" xfId="0" applyFont="1" applyFill="1" applyBorder="1" applyAlignment="1">
      <alignment horizontal="center" vertical="center"/>
    </xf>
    <xf numFmtId="1" fontId="11" fillId="0" borderId="9" xfId="0" applyNumberFormat="1" applyFont="1" applyFill="1" applyBorder="1" applyAlignment="1">
      <alignment horizontal="center" vertical="center"/>
    </xf>
    <xf numFmtId="1" fontId="12" fillId="0" borderId="12" xfId="0" applyNumberFormat="1" applyFont="1" applyBorder="1" applyAlignment="1">
      <alignment horizontal="center" vertical="center"/>
    </xf>
    <xf numFmtId="4" fontId="2" fillId="0" borderId="0" xfId="0" applyFont="1" applyAlignment="1">
      <alignment horizontal="center" vertical="center"/>
    </xf>
    <xf numFmtId="1" fontId="12" fillId="0" borderId="0" xfId="0" applyNumberFormat="1" applyFont="1" applyBorder="1" applyAlignment="1">
      <alignment horizontal="center" vertical="center"/>
    </xf>
    <xf numFmtId="4" fontId="2" fillId="0" borderId="0" xfId="0" applyNumberFormat="1" applyFont="1" applyFill="1"/>
    <xf numFmtId="4" fontId="2" fillId="0" borderId="8" xfId="0" applyNumberFormat="1" applyFont="1" applyBorder="1" applyAlignment="1">
      <alignment horizontal="center" vertical="center"/>
    </xf>
    <xf numFmtId="1" fontId="2" fillId="0" borderId="8" xfId="0" applyNumberFormat="1" applyFont="1" applyBorder="1" applyAlignment="1">
      <alignment horizontal="center" vertical="center"/>
    </xf>
    <xf numFmtId="4" fontId="2" fillId="0" borderId="8" xfId="0" applyFont="1" applyBorder="1" applyAlignment="1">
      <alignment horizontal="center" vertical="center"/>
    </xf>
    <xf numFmtId="1" fontId="2" fillId="0" borderId="0" xfId="0" applyNumberFormat="1" applyFont="1" applyBorder="1" applyAlignment="1">
      <alignment horizontal="center" vertical="center"/>
    </xf>
    <xf numFmtId="4" fontId="2" fillId="0" borderId="0" xfId="0" applyFont="1" applyBorder="1" applyAlignment="1">
      <alignment horizontal="center" vertical="center"/>
    </xf>
    <xf numFmtId="4" fontId="2" fillId="0" borderId="0" xfId="0" applyNumberFormat="1" applyFont="1" applyBorder="1" applyAlignment="1">
      <alignment horizontal="center" vertical="center"/>
    </xf>
    <xf numFmtId="4" fontId="1" fillId="0" borderId="5" xfId="0" applyFont="1" applyFill="1" applyBorder="1" applyAlignment="1">
      <alignment horizontal="center" vertical="center"/>
    </xf>
    <xf numFmtId="1" fontId="11" fillId="0" borderId="5" xfId="0" applyNumberFormat="1" applyFont="1" applyFill="1" applyBorder="1" applyAlignment="1">
      <alignment horizontal="center" vertical="center"/>
    </xf>
    <xf numFmtId="4" fontId="11" fillId="0" borderId="3" xfId="0" applyFont="1" applyBorder="1" applyAlignment="1">
      <alignment horizontal="center" vertical="center"/>
    </xf>
    <xf numFmtId="4" fontId="1" fillId="0" borderId="0" xfId="0" applyNumberFormat="1" applyFont="1" applyAlignment="1">
      <alignment horizontal="center" vertical="center"/>
    </xf>
    <xf numFmtId="1" fontId="1" fillId="0" borderId="0" xfId="0" applyNumberFormat="1" applyFont="1" applyAlignment="1">
      <alignment horizontal="center" vertical="center"/>
    </xf>
    <xf numFmtId="4" fontId="1" fillId="0" borderId="0" xfId="0" applyFont="1" applyAlignment="1">
      <alignment horizontal="center" vertical="center"/>
    </xf>
    <xf numFmtId="4" fontId="13" fillId="0" borderId="0" xfId="0" applyNumberFormat="1" applyFont="1" applyBorder="1" applyAlignment="1">
      <alignment horizontal="center" vertical="center"/>
    </xf>
    <xf numFmtId="1" fontId="14" fillId="0" borderId="0" xfId="0" applyNumberFormat="1" applyFont="1" applyBorder="1" applyAlignment="1">
      <alignment horizontal="center" vertical="center"/>
    </xf>
    <xf numFmtId="4" fontId="14" fillId="0" borderId="0" xfId="0" applyFont="1" applyBorder="1" applyAlignment="1">
      <alignment horizontal="center" vertical="center"/>
    </xf>
    <xf numFmtId="4" fontId="11" fillId="0" borderId="0" xfId="0" applyFont="1" applyFill="1" applyBorder="1" applyAlignment="1">
      <alignment horizontal="left" vertical="center" wrapText="1" indent="1"/>
    </xf>
    <xf numFmtId="4" fontId="4" fillId="0" borderId="0" xfId="0" applyFont="1" applyAlignment="1"/>
    <xf numFmtId="4" fontId="17" fillId="3" borderId="18" xfId="0" applyFont="1" applyFill="1" applyBorder="1" applyAlignment="1">
      <alignment horizontal="center" vertical="center" wrapText="1"/>
    </xf>
    <xf numFmtId="164" fontId="0" fillId="0" borderId="18" xfId="2" applyNumberFormat="1" applyFont="1" applyBorder="1" applyAlignment="1" applyProtection="1">
      <alignment vertical="center"/>
    </xf>
    <xf numFmtId="164" fontId="0" fillId="0" borderId="18" xfId="0" applyNumberFormat="1" applyFont="1" applyBorder="1" applyAlignment="1">
      <alignment vertical="center"/>
    </xf>
    <xf numFmtId="164" fontId="17" fillId="4" borderId="18" xfId="0" applyNumberFormat="1" applyFont="1" applyFill="1" applyBorder="1" applyAlignment="1">
      <alignment vertical="center"/>
    </xf>
    <xf numFmtId="164" fontId="11" fillId="4" borderId="18" xfId="2" applyNumberFormat="1" applyFont="1" applyFill="1" applyBorder="1" applyAlignment="1" applyProtection="1">
      <alignment vertical="center"/>
    </xf>
    <xf numFmtId="164" fontId="0" fillId="2" borderId="18" xfId="2" applyNumberFormat="1" applyFont="1" applyFill="1" applyBorder="1" applyAlignment="1" applyProtection="1">
      <alignment vertical="center"/>
    </xf>
    <xf numFmtId="164" fontId="11" fillId="6" borderId="18" xfId="2" applyNumberFormat="1" applyFont="1" applyFill="1" applyBorder="1" applyAlignment="1" applyProtection="1">
      <alignment vertical="center"/>
    </xf>
    <xf numFmtId="164" fontId="0" fillId="2" borderId="18" xfId="0" applyNumberFormat="1" applyFont="1" applyFill="1" applyBorder="1" applyAlignment="1">
      <alignment vertical="center"/>
    </xf>
    <xf numFmtId="164" fontId="17" fillId="6" borderId="18" xfId="0" applyNumberFormat="1" applyFont="1" applyFill="1" applyBorder="1" applyAlignment="1">
      <alignment vertical="center"/>
    </xf>
    <xf numFmtId="4" fontId="18" fillId="3" borderId="18" xfId="0" applyFont="1" applyFill="1" applyBorder="1" applyAlignment="1">
      <alignment horizontal="center" vertical="center" wrapText="1"/>
    </xf>
    <xf numFmtId="4" fontId="19" fillId="0" borderId="0" xfId="0" applyFont="1"/>
    <xf numFmtId="4" fontId="11" fillId="0" borderId="0" xfId="0" applyFont="1"/>
    <xf numFmtId="4" fontId="0" fillId="0" borderId="0" xfId="0" applyFont="1"/>
    <xf numFmtId="4" fontId="0" fillId="0" borderId="0" xfId="0" applyNumberFormat="1" applyFont="1"/>
    <xf numFmtId="1" fontId="0" fillId="0" borderId="0" xfId="0" applyNumberFormat="1" applyFont="1" applyAlignment="1">
      <alignment horizontal="center"/>
    </xf>
    <xf numFmtId="4" fontId="21" fillId="0" borderId="0" xfId="0" applyFont="1"/>
    <xf numFmtId="1" fontId="21" fillId="0" borderId="0" xfId="0" applyNumberFormat="1" applyFont="1" applyAlignment="1">
      <alignment horizontal="center"/>
    </xf>
    <xf numFmtId="4" fontId="22" fillId="0" borderId="0" xfId="0" applyFont="1"/>
    <xf numFmtId="4" fontId="0" fillId="0" borderId="0" xfId="0" applyFont="1" applyAlignment="1"/>
    <xf numFmtId="4" fontId="17" fillId="0" borderId="0" xfId="0" applyFont="1" applyFill="1" applyBorder="1" applyAlignment="1">
      <alignment horizontal="center" vertical="center"/>
    </xf>
    <xf numFmtId="164" fontId="17" fillId="0" borderId="0" xfId="0" applyNumberFormat="1" applyFont="1" applyFill="1" applyBorder="1" applyAlignment="1">
      <alignment vertical="center"/>
    </xf>
    <xf numFmtId="4" fontId="0" fillId="0" borderId="0" xfId="0" applyFill="1"/>
    <xf numFmtId="4" fontId="11" fillId="0" borderId="0" xfId="0" applyFont="1" applyAlignment="1">
      <alignment wrapText="1"/>
    </xf>
    <xf numFmtId="0" fontId="1" fillId="0" borderId="18" xfId="1" applyFont="1" applyFill="1" applyBorder="1" applyAlignment="1">
      <alignment horizontal="left" vertical="center" wrapText="1"/>
    </xf>
    <xf numFmtId="164" fontId="0" fillId="0" borderId="22" xfId="0" applyNumberFormat="1" applyFont="1" applyFill="1" applyBorder="1" applyAlignment="1">
      <alignment horizontal="center" vertical="center" wrapText="1"/>
    </xf>
    <xf numFmtId="164" fontId="0" fillId="0" borderId="19" xfId="0" applyNumberFormat="1" applyFont="1" applyBorder="1" applyAlignment="1">
      <alignment horizontal="center" vertical="center" wrapText="1"/>
    </xf>
    <xf numFmtId="4" fontId="1" fillId="0" borderId="0" xfId="0" applyFont="1" applyBorder="1" applyAlignment="1">
      <alignment horizontal="right" vertical="top"/>
    </xf>
    <xf numFmtId="4" fontId="5" fillId="0" borderId="0" xfId="0" applyNumberFormat="1" applyFont="1" applyFill="1"/>
    <xf numFmtId="4" fontId="7" fillId="0" borderId="0" xfId="0" applyFont="1" applyFill="1"/>
    <xf numFmtId="4" fontId="10" fillId="7" borderId="3" xfId="0" applyNumberFormat="1" applyFont="1" applyFill="1" applyBorder="1" applyAlignment="1">
      <alignment horizontal="center" vertical="center" wrapText="1"/>
    </xf>
    <xf numFmtId="1" fontId="10" fillId="7" borderId="3" xfId="0" applyNumberFormat="1" applyFont="1" applyFill="1" applyBorder="1" applyAlignment="1">
      <alignment horizontal="center" vertical="center" wrapText="1"/>
    </xf>
    <xf numFmtId="4" fontId="10" fillId="7" borderId="3" xfId="0" applyFont="1" applyFill="1" applyBorder="1" applyAlignment="1">
      <alignment horizontal="center" vertical="center" wrapText="1"/>
    </xf>
    <xf numFmtId="1" fontId="0" fillId="7" borderId="3" xfId="0" applyNumberFormat="1" applyFill="1" applyBorder="1" applyAlignment="1">
      <alignment horizontal="center" vertical="center"/>
    </xf>
    <xf numFmtId="164" fontId="1" fillId="7" borderId="3" xfId="0" applyNumberFormat="1" applyFont="1" applyFill="1" applyBorder="1" applyAlignment="1">
      <alignment horizontal="center" vertical="center"/>
    </xf>
    <xf numFmtId="4" fontId="11" fillId="7" borderId="10" xfId="0" applyFont="1" applyFill="1" applyBorder="1" applyAlignment="1">
      <alignment horizontal="center" vertical="center"/>
    </xf>
    <xf numFmtId="4" fontId="10" fillId="7" borderId="13" xfId="0" applyNumberFormat="1" applyFont="1" applyFill="1" applyBorder="1" applyAlignment="1">
      <alignment horizontal="center" vertical="center" wrapText="1"/>
    </xf>
    <xf numFmtId="4" fontId="16" fillId="7" borderId="14" xfId="0" applyFont="1" applyFill="1" applyBorder="1"/>
    <xf numFmtId="4" fontId="1" fillId="7" borderId="15" xfId="0" applyNumberFormat="1" applyFont="1" applyFill="1" applyBorder="1" applyAlignment="1">
      <alignment horizontal="center" vertical="center"/>
    </xf>
    <xf numFmtId="1" fontId="11" fillId="7" borderId="15" xfId="0" applyNumberFormat="1" applyFont="1" applyFill="1" applyBorder="1" applyAlignment="1">
      <alignment horizontal="center" vertical="center"/>
    </xf>
    <xf numFmtId="4" fontId="16" fillId="7" borderId="16" xfId="0" applyFont="1" applyFill="1" applyBorder="1" applyAlignment="1">
      <alignment horizontal="center" vertical="center"/>
    </xf>
    <xf numFmtId="164" fontId="17" fillId="8" borderId="18" xfId="0" applyNumberFormat="1" applyFont="1" applyFill="1" applyBorder="1" applyAlignment="1">
      <alignment vertical="center"/>
    </xf>
    <xf numFmtId="4" fontId="0" fillId="0" borderId="2" xfId="0" applyFont="1" applyFill="1" applyBorder="1" applyAlignment="1">
      <alignment horizontal="center" vertical="center" wrapText="1"/>
    </xf>
    <xf numFmtId="4" fontId="1" fillId="0" borderId="17" xfId="0" applyFont="1" applyFill="1" applyBorder="1" applyAlignment="1">
      <alignment horizontal="center" vertical="center" wrapText="1"/>
    </xf>
    <xf numFmtId="0" fontId="0" fillId="0" borderId="3" xfId="1" applyFont="1" applyFill="1" applyBorder="1" applyAlignment="1">
      <alignment horizontal="center" vertical="center" wrapText="1"/>
    </xf>
    <xf numFmtId="0" fontId="1" fillId="0" borderId="3" xfId="1" applyFont="1" applyFill="1" applyBorder="1" applyAlignment="1">
      <alignment horizontal="center" vertical="center" wrapText="1"/>
    </xf>
    <xf numFmtId="4" fontId="17" fillId="3" borderId="18" xfId="0" applyFont="1" applyFill="1" applyBorder="1" applyAlignment="1">
      <alignment horizontal="center" vertical="center"/>
    </xf>
    <xf numFmtId="4" fontId="0" fillId="0" borderId="18" xfId="0" applyFont="1" applyBorder="1" applyAlignment="1">
      <alignment horizontal="center" vertical="center"/>
    </xf>
    <xf numFmtId="4" fontId="17" fillId="8" borderId="18" xfId="0" applyFont="1" applyFill="1" applyBorder="1" applyAlignment="1">
      <alignment horizontal="center" vertical="center"/>
    </xf>
    <xf numFmtId="4" fontId="0" fillId="5" borderId="18" xfId="0" applyFont="1" applyFill="1" applyBorder="1" applyAlignment="1">
      <alignment horizontal="center" vertical="center"/>
    </xf>
    <xf numFmtId="0" fontId="0" fillId="0" borderId="20" xfId="1" applyFont="1" applyFill="1" applyBorder="1" applyAlignment="1">
      <alignment horizontal="center" vertical="center" wrapText="1"/>
    </xf>
    <xf numFmtId="0" fontId="0" fillId="0" borderId="21" xfId="1" applyFont="1" applyFill="1" applyBorder="1" applyAlignment="1">
      <alignment horizontal="center" vertical="center" wrapText="1"/>
    </xf>
    <xf numFmtId="0" fontId="0" fillId="0" borderId="2" xfId="1" applyFont="1" applyFill="1" applyBorder="1" applyAlignment="1">
      <alignment horizontal="center" vertical="center" wrapText="1"/>
    </xf>
    <xf numFmtId="0" fontId="0" fillId="0" borderId="23" xfId="1" applyFont="1" applyFill="1" applyBorder="1" applyAlignment="1">
      <alignment horizontal="center" vertical="center" wrapText="1"/>
    </xf>
    <xf numFmtId="4" fontId="1" fillId="0" borderId="0" xfId="0" applyFont="1" applyAlignment="1">
      <alignment horizontal="left" vertical="center" wrapText="1"/>
    </xf>
    <xf numFmtId="4" fontId="1" fillId="0" borderId="0" xfId="0" applyFont="1" applyAlignment="1">
      <alignment horizontal="left" vertical="center" wrapText="1"/>
    </xf>
  </cellXfs>
  <cellStyles count="4">
    <cellStyle name="Millares" xfId="2" builtinId="3"/>
    <cellStyle name="Normal" xfId="0" builtinId="0"/>
    <cellStyle name="Normal 4" xfId="3"/>
    <cellStyle name="Normal 5" xfId="1"/>
  </cellStyles>
  <dxfs count="0"/>
  <tableStyles count="0" defaultTableStyle="TableStyleMedium2" defaultPivotStyle="PivotStyleLight16"/>
  <colors>
    <mruColors>
      <color rgb="FFF4FE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file:///C:\WINDOWS\Escritorio\simbol2.tif"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152400</xdr:rowOff>
    </xdr:from>
    <xdr:to>
      <xdr:col>10</xdr:col>
      <xdr:colOff>0</xdr:colOff>
      <xdr:row>9</xdr:row>
      <xdr:rowOff>0</xdr:rowOff>
    </xdr:to>
    <xdr:sp macro="" textlink="">
      <xdr:nvSpPr>
        <xdr:cNvPr id="2" name="Line 2"/>
        <xdr:cNvSpPr>
          <a:spLocks noChangeShapeType="1"/>
        </xdr:cNvSpPr>
      </xdr:nvSpPr>
      <xdr:spPr bwMode="auto">
        <a:xfrm>
          <a:off x="95250" y="1447800"/>
          <a:ext cx="7381875" cy="9525"/>
        </a:xfrm>
        <a:prstGeom prst="line">
          <a:avLst/>
        </a:prstGeom>
        <a:noFill/>
        <a:ln w="8509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9</xdr:row>
      <xdr:rowOff>76200</xdr:rowOff>
    </xdr:from>
    <xdr:to>
      <xdr:col>5</xdr:col>
      <xdr:colOff>314325</xdr:colOff>
      <xdr:row>12</xdr:row>
      <xdr:rowOff>0</xdr:rowOff>
    </xdr:to>
    <xdr:sp macro="" textlink="">
      <xdr:nvSpPr>
        <xdr:cNvPr id="3" name="Text Box 3"/>
        <xdr:cNvSpPr txBox="1">
          <a:spLocks noChangeArrowheads="1"/>
        </xdr:cNvSpPr>
      </xdr:nvSpPr>
      <xdr:spPr bwMode="auto">
        <a:xfrm>
          <a:off x="95250" y="1533525"/>
          <a:ext cx="4591050" cy="409575"/>
        </a:xfrm>
        <a:prstGeom prst="rect">
          <a:avLst/>
        </a:prstGeom>
        <a:noFill/>
        <a:ln w="9525">
          <a:noFill/>
          <a:miter lim="800000"/>
          <a:headEnd/>
          <a:tailEnd/>
        </a:ln>
      </xdr:spPr>
      <xdr:txBody>
        <a:bodyPr vertOverflow="clip" wrap="square" lIns="0" tIns="0" rIns="0" bIns="0" anchor="t" upright="1"/>
        <a:lstStyle/>
        <a:p>
          <a:pPr algn="l" rtl="1">
            <a:defRPr sz="1000"/>
          </a:pPr>
          <a:r>
            <a:rPr lang="es-ES" sz="1400" b="0" i="0" strike="noStrike">
              <a:solidFill>
                <a:srgbClr val="000000"/>
              </a:solidFill>
              <a:latin typeface="TradeGothic-BoldTwo"/>
            </a:rPr>
            <a:t>Ajuntament de Mataró</a:t>
          </a:r>
          <a:endParaRPr lang="es-ES" sz="1000" b="0" i="0" strike="noStrike">
            <a:solidFill>
              <a:srgbClr val="000000"/>
            </a:solidFill>
            <a:latin typeface="TradeGothic-BoldTwo"/>
          </a:endParaRPr>
        </a:p>
        <a:p>
          <a:pPr algn="l" rtl="1">
            <a:defRPr sz="1000"/>
          </a:pPr>
          <a:endParaRPr lang="es-ES" sz="1000" b="0" i="0" strike="noStrike">
            <a:solidFill>
              <a:srgbClr val="000000"/>
            </a:solidFill>
            <a:latin typeface="TradeGothic-BoldTwo"/>
          </a:endParaRPr>
        </a:p>
      </xdr:txBody>
    </xdr:sp>
    <xdr:clientData/>
  </xdr:twoCellAnchor>
  <xdr:twoCellAnchor>
    <xdr:from>
      <xdr:col>1</xdr:col>
      <xdr:colOff>9525</xdr:colOff>
      <xdr:row>0</xdr:row>
      <xdr:rowOff>19050</xdr:rowOff>
    </xdr:from>
    <xdr:to>
      <xdr:col>2</xdr:col>
      <xdr:colOff>857250</xdr:colOff>
      <xdr:row>7</xdr:row>
      <xdr:rowOff>85725</xdr:rowOff>
    </xdr:to>
    <xdr:pic>
      <xdr:nvPicPr>
        <xdr:cNvPr id="4" name="Picture 1" descr="C:\WINDOWS\Escritorio\simbol2.tif"/>
        <xdr:cNvPicPr>
          <a:picLocks noChangeAspect="1" noChangeArrowheads="1"/>
        </xdr:cNvPicPr>
      </xdr:nvPicPr>
      <xdr:blipFill>
        <a:blip xmlns:r="http://schemas.openxmlformats.org/officeDocument/2006/relationships" r:embed="rId1" r:link="rId2" cstate="print">
          <a:grayscl/>
          <a:biLevel thresh="50000"/>
          <a:extLst>
            <a:ext uri="{28A0092B-C50C-407E-A947-70E740481C1C}">
              <a14:useLocalDpi xmlns:a14="http://schemas.microsoft.com/office/drawing/2010/main" val="0"/>
            </a:ext>
          </a:extLst>
        </a:blip>
        <a:srcRect/>
        <a:stretch>
          <a:fillRect/>
        </a:stretch>
      </xdr:blipFill>
      <xdr:spPr bwMode="auto">
        <a:xfrm>
          <a:off x="104775" y="19050"/>
          <a:ext cx="1114425"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78"/>
  <sheetViews>
    <sheetView tabSelected="1" topLeftCell="A19" zoomScale="130" zoomScaleNormal="130" zoomScaleSheetLayoutView="130" workbookViewId="0">
      <selection activeCell="C30" sqref="C30:D30"/>
    </sheetView>
  </sheetViews>
  <sheetFormatPr baseColWidth="10" defaultColWidth="9.140625" defaultRowHeight="12.75" customHeight="1" x14ac:dyDescent="0.2"/>
  <cols>
    <col min="1" max="1" width="1.42578125" style="1" customWidth="1"/>
    <col min="2" max="2" width="4" style="2" customWidth="1"/>
    <col min="3" max="3" width="37.7109375" style="2" bestFit="1" customWidth="1"/>
    <col min="4" max="4" width="11.7109375" style="2" bestFit="1" customWidth="1"/>
    <col min="5" max="5" width="10.7109375" style="4" customWidth="1"/>
    <col min="6" max="6" width="10.7109375" style="3" customWidth="1"/>
    <col min="7" max="7" width="14.42578125" style="2" bestFit="1" customWidth="1"/>
    <col min="8" max="8" width="2.5703125" style="4" customWidth="1"/>
    <col min="9" max="11" width="10.7109375" style="4" customWidth="1"/>
    <col min="12" max="12" width="9.140625" customWidth="1"/>
    <col min="13" max="16384" width="9.140625" style="2"/>
  </cols>
  <sheetData>
    <row r="1" spans="1:14" ht="12.75" customHeight="1" x14ac:dyDescent="0.2">
      <c r="E1" s="2"/>
      <c r="G1" s="4"/>
      <c r="I1" s="2"/>
      <c r="L1" s="4"/>
      <c r="M1" s="4"/>
      <c r="N1"/>
    </row>
    <row r="2" spans="1:14" ht="12.75" customHeight="1" x14ac:dyDescent="0.2">
      <c r="E2" s="2"/>
      <c r="G2" s="4"/>
      <c r="I2" s="2"/>
      <c r="L2" s="4"/>
      <c r="M2" s="4"/>
      <c r="N2"/>
    </row>
    <row r="3" spans="1:14" ht="12.75" customHeight="1" x14ac:dyDescent="0.2">
      <c r="E3" s="2"/>
      <c r="G3" s="4"/>
      <c r="I3" s="2"/>
      <c r="L3" s="4"/>
      <c r="M3" s="4"/>
      <c r="N3"/>
    </row>
    <row r="4" spans="1:14" ht="12.75" customHeight="1" x14ac:dyDescent="0.2">
      <c r="E4" s="2"/>
      <c r="G4" s="4"/>
      <c r="I4" s="2"/>
      <c r="L4" s="4"/>
      <c r="M4" s="4"/>
      <c r="N4"/>
    </row>
    <row r="5" spans="1:14" ht="12.75" customHeight="1" x14ac:dyDescent="0.2">
      <c r="E5" s="2"/>
      <c r="G5" s="4"/>
      <c r="I5" s="2"/>
      <c r="L5" s="4"/>
      <c r="M5" s="4"/>
      <c r="N5"/>
    </row>
    <row r="6" spans="1:14" ht="12.75" customHeight="1" x14ac:dyDescent="0.2">
      <c r="E6" s="2"/>
      <c r="G6" s="4"/>
      <c r="I6" s="2"/>
      <c r="L6" s="4"/>
      <c r="M6" s="4"/>
      <c r="N6"/>
    </row>
    <row r="7" spans="1:14" ht="12.75" customHeight="1" x14ac:dyDescent="0.2">
      <c r="E7" s="2"/>
      <c r="G7" s="4"/>
      <c r="I7" s="2"/>
      <c r="L7" s="4"/>
      <c r="M7" s="4"/>
      <c r="N7"/>
    </row>
    <row r="8" spans="1:14" ht="12.75" customHeight="1" x14ac:dyDescent="0.2">
      <c r="E8" s="2"/>
      <c r="G8" s="4"/>
      <c r="I8" s="2"/>
      <c r="L8" s="4"/>
      <c r="M8" s="4"/>
      <c r="N8"/>
    </row>
    <row r="9" spans="1:14" ht="12.75" customHeight="1" x14ac:dyDescent="0.2">
      <c r="E9" s="2"/>
      <c r="G9" s="4"/>
      <c r="I9" s="2"/>
      <c r="L9" s="4"/>
      <c r="M9" s="4"/>
      <c r="N9"/>
    </row>
    <row r="10" spans="1:14" ht="12.75" customHeight="1" x14ac:dyDescent="0.2">
      <c r="E10" s="2"/>
      <c r="G10" s="4"/>
      <c r="I10" s="2"/>
      <c r="L10" s="4"/>
      <c r="M10" s="4"/>
      <c r="N10"/>
    </row>
    <row r="11" spans="1:14" ht="12.75" customHeight="1" x14ac:dyDescent="0.2">
      <c r="E11" s="2"/>
      <c r="G11" s="4"/>
      <c r="I11" s="2"/>
      <c r="L11" s="4"/>
      <c r="M11" s="4"/>
      <c r="N11"/>
    </row>
    <row r="12" spans="1:14" ht="12.75" customHeight="1" x14ac:dyDescent="0.2">
      <c r="E12" s="2"/>
      <c r="G12" s="4"/>
      <c r="I12" s="2"/>
      <c r="L12" s="4"/>
      <c r="M12" s="4"/>
      <c r="N12"/>
    </row>
    <row r="13" spans="1:14" s="11" customFormat="1" ht="12.75" customHeight="1" x14ac:dyDescent="0.2">
      <c r="A13" s="9"/>
      <c r="B13" s="10"/>
      <c r="C13" s="6"/>
      <c r="E13" s="12"/>
      <c r="F13" s="13"/>
      <c r="H13" s="12"/>
      <c r="I13" s="12"/>
      <c r="J13" s="12"/>
      <c r="K13" s="12"/>
      <c r="L13" s="14"/>
    </row>
    <row r="14" spans="1:14" s="7" customFormat="1" ht="17.25" customHeight="1" x14ac:dyDescent="0.25">
      <c r="A14" s="5"/>
      <c r="B14" s="108" t="s">
        <v>48</v>
      </c>
      <c r="C14" s="109"/>
      <c r="D14" s="109"/>
      <c r="E14" s="110"/>
      <c r="F14" s="111"/>
      <c r="G14" s="109"/>
      <c r="H14" s="110"/>
      <c r="I14" s="110"/>
      <c r="J14" s="110"/>
      <c r="K14" s="8"/>
    </row>
    <row r="15" spans="1:14" s="7" customFormat="1" ht="17.25" customHeight="1" x14ac:dyDescent="0.25">
      <c r="A15" s="5"/>
      <c r="B15" s="108" t="s">
        <v>24</v>
      </c>
      <c r="C15" s="119"/>
      <c r="D15" s="119"/>
      <c r="E15" s="119"/>
      <c r="F15" s="119"/>
      <c r="G15" s="119"/>
      <c r="H15" s="110"/>
      <c r="I15" s="110"/>
      <c r="J15" s="110"/>
      <c r="K15" s="8"/>
    </row>
    <row r="16" spans="1:14" s="7" customFormat="1" ht="12.75" customHeight="1" x14ac:dyDescent="0.25">
      <c r="A16" s="5"/>
      <c r="B16" s="109"/>
      <c r="C16" s="109"/>
      <c r="D16" s="109"/>
      <c r="E16" s="110"/>
      <c r="F16" s="111"/>
      <c r="G16" s="109"/>
      <c r="H16" s="110"/>
      <c r="I16" s="110"/>
      <c r="J16" s="110"/>
      <c r="K16" s="8"/>
    </row>
    <row r="17" spans="1:13" s="7" customFormat="1" ht="18" x14ac:dyDescent="0.25">
      <c r="A17" s="5"/>
      <c r="B17" s="115" t="s">
        <v>0</v>
      </c>
      <c r="C17" s="115"/>
      <c r="D17" s="115"/>
      <c r="E17" s="115"/>
      <c r="F17" s="115"/>
      <c r="G17" s="115"/>
      <c r="H17" s="115"/>
      <c r="I17" s="115"/>
      <c r="J17" s="115"/>
    </row>
    <row r="18" spans="1:13" s="7" customFormat="1" ht="18" x14ac:dyDescent="0.25">
      <c r="A18" s="5"/>
      <c r="B18" s="109" t="s">
        <v>1</v>
      </c>
      <c r="C18" s="109"/>
      <c r="D18" s="109"/>
      <c r="E18" s="110"/>
      <c r="F18" s="111"/>
      <c r="G18" s="109"/>
      <c r="H18" s="110"/>
      <c r="I18" s="110"/>
      <c r="J18" s="110"/>
    </row>
    <row r="19" spans="1:13" s="7" customFormat="1" ht="18" x14ac:dyDescent="0.25">
      <c r="A19" s="5"/>
      <c r="B19" s="109" t="s">
        <v>41</v>
      </c>
      <c r="C19" s="109"/>
      <c r="D19" s="109"/>
      <c r="E19" s="110"/>
      <c r="F19" s="111"/>
      <c r="G19" s="109"/>
      <c r="H19" s="110"/>
      <c r="I19" s="110"/>
      <c r="J19" s="110"/>
    </row>
    <row r="20" spans="1:13" s="7" customFormat="1" ht="12.75" customHeight="1" x14ac:dyDescent="0.25">
      <c r="A20" s="5"/>
      <c r="B20" s="108"/>
      <c r="C20" s="109"/>
      <c r="D20" s="112"/>
      <c r="E20" s="112"/>
      <c r="F20" s="113"/>
      <c r="G20" s="109"/>
      <c r="H20" s="110"/>
      <c r="I20" s="110"/>
      <c r="J20" s="110"/>
    </row>
    <row r="21" spans="1:13" s="7" customFormat="1" ht="12.75" customHeight="1" x14ac:dyDescent="0.25">
      <c r="A21" s="5"/>
      <c r="B21" s="109"/>
      <c r="C21" s="109"/>
      <c r="D21" s="109"/>
      <c r="E21" s="110"/>
      <c r="F21" s="111"/>
      <c r="G21" s="109"/>
      <c r="H21" s="110"/>
      <c r="I21" s="110"/>
      <c r="J21" s="110"/>
    </row>
    <row r="22" spans="1:13" s="7" customFormat="1" ht="18" x14ac:dyDescent="0.25">
      <c r="A22" s="5"/>
      <c r="B22" s="108" t="s">
        <v>2</v>
      </c>
      <c r="C22" s="108"/>
      <c r="D22" s="114"/>
      <c r="E22" s="110"/>
      <c r="F22" s="111"/>
      <c r="G22" s="109"/>
      <c r="H22" s="110"/>
      <c r="I22" s="110"/>
      <c r="J22" s="110"/>
    </row>
    <row r="23" spans="1:13" s="7" customFormat="1" ht="12.75" customHeight="1" x14ac:dyDescent="0.25">
      <c r="A23" s="5"/>
      <c r="B23" s="109"/>
      <c r="C23" s="109"/>
      <c r="D23" s="109"/>
      <c r="E23" s="110"/>
      <c r="F23" s="111"/>
      <c r="G23" s="109"/>
      <c r="H23" s="110"/>
      <c r="I23" s="110"/>
      <c r="J23" s="110"/>
    </row>
    <row r="24" spans="1:13" s="7" customFormat="1" ht="18" x14ac:dyDescent="0.25">
      <c r="A24" s="5"/>
      <c r="B24" s="108" t="s">
        <v>42</v>
      </c>
      <c r="C24" s="109"/>
      <c r="D24" s="109"/>
      <c r="E24" s="110"/>
      <c r="F24" s="111"/>
      <c r="G24" s="109"/>
      <c r="H24" s="110"/>
      <c r="I24" s="110"/>
      <c r="J24" s="110"/>
    </row>
    <row r="25" spans="1:13" s="7" customFormat="1" ht="18" x14ac:dyDescent="0.25">
      <c r="A25" s="5"/>
      <c r="B25" s="108" t="s">
        <v>51</v>
      </c>
      <c r="C25" s="108"/>
      <c r="D25" s="109"/>
      <c r="E25" s="110"/>
      <c r="F25" s="111"/>
      <c r="G25" s="109"/>
      <c r="H25" s="110"/>
      <c r="I25" s="110"/>
      <c r="J25" s="110"/>
    </row>
    <row r="26" spans="1:13" s="16" customFormat="1" ht="12.75" customHeight="1" x14ac:dyDescent="0.25">
      <c r="A26" s="15"/>
      <c r="B26" s="109"/>
      <c r="C26" s="109"/>
      <c r="D26" s="109"/>
      <c r="E26" s="110"/>
      <c r="F26" s="111"/>
      <c r="G26" s="109"/>
      <c r="H26" s="110"/>
      <c r="I26" s="110"/>
      <c r="J26" s="110"/>
      <c r="K26" s="17"/>
    </row>
    <row r="27" spans="1:13" ht="15" customHeight="1" x14ac:dyDescent="0.2">
      <c r="B27" s="18"/>
      <c r="D27" s="66"/>
      <c r="E27" s="67"/>
      <c r="F27" s="68"/>
      <c r="G27" s="4"/>
      <c r="H27" s="69"/>
      <c r="I27" s="69"/>
      <c r="J27" s="70"/>
    </row>
    <row r="28" spans="1:13" s="1" customFormat="1" ht="33.75" x14ac:dyDescent="0.15">
      <c r="A28" s="19"/>
      <c r="B28" s="20" t="s">
        <v>3</v>
      </c>
      <c r="C28" s="138" t="s">
        <v>25</v>
      </c>
      <c r="D28" s="139"/>
      <c r="E28" s="126" t="s">
        <v>4</v>
      </c>
      <c r="F28" s="127" t="s">
        <v>5</v>
      </c>
      <c r="G28" s="128" t="s">
        <v>6</v>
      </c>
      <c r="H28" s="21"/>
      <c r="I28" s="126" t="s">
        <v>7</v>
      </c>
      <c r="J28" s="126" t="s">
        <v>8</v>
      </c>
      <c r="K28" s="22"/>
      <c r="L28" s="23"/>
    </row>
    <row r="29" spans="1:13" s="1" customFormat="1" x14ac:dyDescent="0.15">
      <c r="A29" s="19"/>
      <c r="B29" s="24"/>
      <c r="C29" s="95"/>
      <c r="E29" s="25"/>
      <c r="F29" s="26"/>
      <c r="G29" s="27"/>
      <c r="H29" s="28"/>
      <c r="I29" s="25"/>
      <c r="J29" s="25"/>
      <c r="K29" s="22"/>
      <c r="M29" s="22"/>
    </row>
    <row r="30" spans="1:13" ht="30" customHeight="1" x14ac:dyDescent="0.2">
      <c r="A30" s="29"/>
      <c r="B30" s="36" t="s">
        <v>9</v>
      </c>
      <c r="C30" s="140" t="s">
        <v>26</v>
      </c>
      <c r="D30" s="141"/>
      <c r="E30" s="121">
        <v>12</v>
      </c>
      <c r="F30" s="129">
        <f>643*3</f>
        <v>1929</v>
      </c>
      <c r="G30" s="130">
        <f t="shared" ref="G30:G44" si="0">E30*F30</f>
        <v>23148</v>
      </c>
      <c r="H30" s="30"/>
      <c r="I30" s="31"/>
      <c r="J30" s="32">
        <f>F30*I30</f>
        <v>0</v>
      </c>
      <c r="K30" s="33"/>
      <c r="L30" s="34"/>
    </row>
    <row r="31" spans="1:13" ht="30" customHeight="1" x14ac:dyDescent="0.2">
      <c r="A31" s="29"/>
      <c r="B31" s="36" t="s">
        <v>9</v>
      </c>
      <c r="C31" s="146" t="s">
        <v>27</v>
      </c>
      <c r="D31" s="147"/>
      <c r="E31" s="122">
        <v>16</v>
      </c>
      <c r="F31" s="129">
        <f>167*3</f>
        <v>501</v>
      </c>
      <c r="G31" s="130">
        <f t="shared" si="0"/>
        <v>8016</v>
      </c>
      <c r="H31" s="30"/>
      <c r="I31" s="31"/>
      <c r="J31" s="32">
        <f t="shared" ref="J31:J44" si="1">F31*I31</f>
        <v>0</v>
      </c>
      <c r="K31" s="33"/>
      <c r="L31" s="34"/>
    </row>
    <row r="32" spans="1:13" ht="30" customHeight="1" x14ac:dyDescent="0.2">
      <c r="A32" s="29"/>
      <c r="B32" s="36" t="s">
        <v>9</v>
      </c>
      <c r="C32" s="146" t="s">
        <v>28</v>
      </c>
      <c r="D32" s="147"/>
      <c r="E32" s="122">
        <v>16</v>
      </c>
      <c r="F32" s="129">
        <f>55*3</f>
        <v>165</v>
      </c>
      <c r="G32" s="130">
        <f t="shared" si="0"/>
        <v>2640</v>
      </c>
      <c r="H32" s="30"/>
      <c r="I32" s="31"/>
      <c r="J32" s="32">
        <f t="shared" si="1"/>
        <v>0</v>
      </c>
      <c r="K32" s="33"/>
      <c r="L32" s="34"/>
    </row>
    <row r="33" spans="1:12" ht="30" customHeight="1" x14ac:dyDescent="0.2">
      <c r="A33" s="29"/>
      <c r="B33" s="36" t="s">
        <v>9</v>
      </c>
      <c r="C33" s="146" t="s">
        <v>29</v>
      </c>
      <c r="D33" s="147"/>
      <c r="E33" s="122">
        <v>6</v>
      </c>
      <c r="F33" s="129">
        <v>758</v>
      </c>
      <c r="G33" s="130">
        <f t="shared" si="0"/>
        <v>4548</v>
      </c>
      <c r="H33" s="30"/>
      <c r="I33" s="31"/>
      <c r="J33" s="32">
        <f t="shared" si="1"/>
        <v>0</v>
      </c>
      <c r="K33" s="33"/>
      <c r="L33" s="34"/>
    </row>
    <row r="34" spans="1:12" ht="30" customHeight="1" x14ac:dyDescent="0.2">
      <c r="A34" s="29"/>
      <c r="B34" s="36" t="s">
        <v>9</v>
      </c>
      <c r="C34" s="146" t="s">
        <v>30</v>
      </c>
      <c r="D34" s="147"/>
      <c r="E34" s="122">
        <v>9</v>
      </c>
      <c r="F34" s="129">
        <v>758</v>
      </c>
      <c r="G34" s="130">
        <f t="shared" si="0"/>
        <v>6822</v>
      </c>
      <c r="H34" s="30"/>
      <c r="I34" s="31"/>
      <c r="J34" s="32">
        <f t="shared" si="1"/>
        <v>0</v>
      </c>
      <c r="K34" s="33"/>
      <c r="L34" s="34"/>
    </row>
    <row r="35" spans="1:12" ht="30" customHeight="1" x14ac:dyDescent="0.2">
      <c r="A35" s="29"/>
      <c r="B35" s="36" t="s">
        <v>9</v>
      </c>
      <c r="C35" s="146" t="s">
        <v>31</v>
      </c>
      <c r="D35" s="147"/>
      <c r="E35" s="122">
        <v>10</v>
      </c>
      <c r="F35" s="129">
        <f>80*5</f>
        <v>400</v>
      </c>
      <c r="G35" s="130">
        <f t="shared" si="0"/>
        <v>4000</v>
      </c>
      <c r="H35" s="30"/>
      <c r="I35" s="31"/>
      <c r="J35" s="32">
        <f t="shared" si="1"/>
        <v>0</v>
      </c>
      <c r="K35" s="33"/>
      <c r="L35" s="34"/>
    </row>
    <row r="36" spans="1:12" ht="30" customHeight="1" x14ac:dyDescent="0.2">
      <c r="A36" s="29"/>
      <c r="B36" s="36" t="s">
        <v>9</v>
      </c>
      <c r="C36" s="146" t="s">
        <v>32</v>
      </c>
      <c r="D36" s="147" t="s">
        <v>32</v>
      </c>
      <c r="E36" s="122">
        <v>2.5</v>
      </c>
      <c r="F36" s="129">
        <v>2105</v>
      </c>
      <c r="G36" s="130">
        <f t="shared" si="0"/>
        <v>5262.5</v>
      </c>
      <c r="H36" s="30"/>
      <c r="I36" s="31"/>
      <c r="J36" s="32">
        <f t="shared" si="1"/>
        <v>0</v>
      </c>
      <c r="K36" s="33"/>
      <c r="L36" s="34"/>
    </row>
    <row r="37" spans="1:12" ht="30" customHeight="1" x14ac:dyDescent="0.2">
      <c r="A37" s="29"/>
      <c r="B37" s="36" t="s">
        <v>9</v>
      </c>
      <c r="C37" s="146" t="s">
        <v>33</v>
      </c>
      <c r="D37" s="147" t="s">
        <v>33</v>
      </c>
      <c r="E37" s="122">
        <v>2.2500000125000001</v>
      </c>
      <c r="F37" s="129">
        <v>0</v>
      </c>
      <c r="G37" s="130">
        <f t="shared" si="0"/>
        <v>0</v>
      </c>
      <c r="H37" s="30"/>
      <c r="I37" s="31"/>
      <c r="J37" s="32">
        <f t="shared" si="1"/>
        <v>0</v>
      </c>
      <c r="K37" s="33"/>
      <c r="L37" s="34"/>
    </row>
    <row r="38" spans="1:12" ht="30" customHeight="1" x14ac:dyDescent="0.2">
      <c r="A38" s="29"/>
      <c r="B38" s="36" t="s">
        <v>9</v>
      </c>
      <c r="C38" s="146" t="s">
        <v>34</v>
      </c>
      <c r="D38" s="147" t="s">
        <v>34</v>
      </c>
      <c r="E38" s="122">
        <v>1.999999995</v>
      </c>
      <c r="F38" s="129">
        <v>0</v>
      </c>
      <c r="G38" s="130">
        <f t="shared" si="0"/>
        <v>0</v>
      </c>
      <c r="H38" s="30"/>
      <c r="I38" s="31"/>
      <c r="J38" s="32">
        <f t="shared" si="1"/>
        <v>0</v>
      </c>
      <c r="K38" s="33"/>
      <c r="L38" s="34"/>
    </row>
    <row r="39" spans="1:12" ht="30" customHeight="1" x14ac:dyDescent="0.2">
      <c r="A39" s="29"/>
      <c r="B39" s="36" t="s">
        <v>9</v>
      </c>
      <c r="C39" s="146" t="s">
        <v>35</v>
      </c>
      <c r="D39" s="147" t="s">
        <v>35</v>
      </c>
      <c r="E39" s="122">
        <v>35</v>
      </c>
      <c r="F39" s="129">
        <v>0</v>
      </c>
      <c r="G39" s="130">
        <f t="shared" si="0"/>
        <v>0</v>
      </c>
      <c r="H39" s="30"/>
      <c r="I39" s="31"/>
      <c r="J39" s="32">
        <f t="shared" si="1"/>
        <v>0</v>
      </c>
      <c r="K39" s="33"/>
      <c r="L39" s="34"/>
    </row>
    <row r="40" spans="1:12" ht="30" customHeight="1" x14ac:dyDescent="0.2">
      <c r="A40" s="29"/>
      <c r="B40" s="36" t="s">
        <v>9</v>
      </c>
      <c r="C40" s="146" t="s">
        <v>36</v>
      </c>
      <c r="D40" s="147" t="s">
        <v>36</v>
      </c>
      <c r="E40" s="122">
        <v>12</v>
      </c>
      <c r="F40" s="129">
        <v>0</v>
      </c>
      <c r="G40" s="130">
        <f t="shared" si="0"/>
        <v>0</v>
      </c>
      <c r="H40" s="30"/>
      <c r="I40" s="31"/>
      <c r="J40" s="32">
        <f t="shared" si="1"/>
        <v>0</v>
      </c>
      <c r="K40" s="33"/>
      <c r="L40" s="34"/>
    </row>
    <row r="41" spans="1:12" ht="30" customHeight="1" x14ac:dyDescent="0.2">
      <c r="A41" s="29"/>
      <c r="B41" s="36" t="s">
        <v>9</v>
      </c>
      <c r="C41" s="146" t="s">
        <v>37</v>
      </c>
      <c r="D41" s="147" t="s">
        <v>37</v>
      </c>
      <c r="E41" s="122">
        <v>75.000000043407866</v>
      </c>
      <c r="F41" s="129">
        <v>0</v>
      </c>
      <c r="G41" s="130">
        <f t="shared" si="0"/>
        <v>0</v>
      </c>
      <c r="H41" s="30"/>
      <c r="I41" s="31"/>
      <c r="J41" s="32">
        <f t="shared" si="1"/>
        <v>0</v>
      </c>
      <c r="K41" s="33"/>
      <c r="L41" s="34"/>
    </row>
    <row r="42" spans="1:12" ht="30" customHeight="1" x14ac:dyDescent="0.2">
      <c r="A42" s="29"/>
      <c r="B42" s="36" t="s">
        <v>9</v>
      </c>
      <c r="C42" s="146" t="s">
        <v>38</v>
      </c>
      <c r="D42" s="147" t="s">
        <v>38</v>
      </c>
      <c r="E42" s="122">
        <v>30.000000045</v>
      </c>
      <c r="F42" s="129">
        <v>0</v>
      </c>
      <c r="G42" s="130">
        <f t="shared" si="0"/>
        <v>0</v>
      </c>
      <c r="H42" s="30"/>
      <c r="I42" s="31"/>
      <c r="J42" s="32">
        <f t="shared" si="1"/>
        <v>0</v>
      </c>
      <c r="K42" s="33"/>
      <c r="L42" s="34"/>
    </row>
    <row r="43" spans="1:12" ht="30" customHeight="1" x14ac:dyDescent="0.2">
      <c r="A43" s="29"/>
      <c r="B43" s="36" t="s">
        <v>9</v>
      </c>
      <c r="C43" s="146" t="s">
        <v>39</v>
      </c>
      <c r="D43" s="147" t="s">
        <v>39</v>
      </c>
      <c r="E43" s="122">
        <v>25.000000029999999</v>
      </c>
      <c r="F43" s="129">
        <v>0</v>
      </c>
      <c r="G43" s="130">
        <f t="shared" si="0"/>
        <v>0</v>
      </c>
      <c r="H43" s="30"/>
      <c r="I43" s="31"/>
      <c r="J43" s="32">
        <f t="shared" si="1"/>
        <v>0</v>
      </c>
      <c r="K43" s="33"/>
      <c r="L43" s="34"/>
    </row>
    <row r="44" spans="1:12" ht="30" customHeight="1" x14ac:dyDescent="0.2">
      <c r="A44" s="29"/>
      <c r="B44" s="120" t="s">
        <v>9</v>
      </c>
      <c r="C44" s="148" t="s">
        <v>40</v>
      </c>
      <c r="D44" s="149" t="s">
        <v>40</v>
      </c>
      <c r="E44" s="122">
        <v>28</v>
      </c>
      <c r="F44" s="129">
        <v>0</v>
      </c>
      <c r="G44" s="130">
        <f t="shared" si="0"/>
        <v>0</v>
      </c>
      <c r="H44" s="30"/>
      <c r="I44" s="31"/>
      <c r="J44" s="32">
        <f t="shared" si="1"/>
        <v>0</v>
      </c>
      <c r="K44" s="33"/>
      <c r="L44" s="34"/>
    </row>
    <row r="45" spans="1:12" ht="16.5" customHeight="1" thickBot="1" x14ac:dyDescent="0.25">
      <c r="A45" s="35"/>
      <c r="B45" s="123"/>
      <c r="C45" s="37"/>
      <c r="E45" s="71" t="s">
        <v>10</v>
      </c>
      <c r="F45" s="72"/>
      <c r="G45" s="73"/>
      <c r="H45" s="39"/>
      <c r="I45" s="38"/>
      <c r="J45" s="40"/>
      <c r="K45" s="33"/>
      <c r="L45" s="34"/>
    </row>
    <row r="46" spans="1:12" ht="16.5" customHeight="1" thickBot="1" x14ac:dyDescent="0.25">
      <c r="A46" s="41"/>
      <c r="B46" s="42"/>
      <c r="C46" s="43" t="s">
        <v>46</v>
      </c>
      <c r="D46" s="43"/>
      <c r="E46" s="74"/>
      <c r="F46" s="75"/>
      <c r="G46" s="131">
        <f>SUM(G30:G44)</f>
        <v>54436.5</v>
      </c>
      <c r="H46" s="44"/>
      <c r="I46" s="45"/>
      <c r="J46" s="46">
        <f>SUM(J30:J44)</f>
        <v>0</v>
      </c>
      <c r="K46" s="33"/>
    </row>
    <row r="47" spans="1:12" ht="12.75" customHeight="1" x14ac:dyDescent="0.2">
      <c r="A47" s="41"/>
      <c r="B47" s="41"/>
      <c r="C47" s="41"/>
      <c r="E47" s="66"/>
      <c r="F47" s="76"/>
      <c r="G47" s="77"/>
      <c r="H47" s="47"/>
      <c r="I47" s="47"/>
      <c r="J47" s="47"/>
      <c r="K47" s="47"/>
    </row>
    <row r="48" spans="1:12" ht="12.75" customHeight="1" x14ac:dyDescent="0.2">
      <c r="A48" s="41"/>
      <c r="B48" s="41"/>
      <c r="C48" s="41"/>
      <c r="E48" s="66"/>
      <c r="F48" s="78"/>
      <c r="G48" s="77"/>
      <c r="H48" s="47"/>
      <c r="I48" s="47"/>
      <c r="J48" s="47"/>
      <c r="K48" s="47"/>
    </row>
    <row r="49" spans="1:12" ht="12.75" customHeight="1" x14ac:dyDescent="0.2">
      <c r="E49" s="66"/>
      <c r="F49" s="67"/>
      <c r="G49" s="77"/>
    </row>
    <row r="50" spans="1:12" ht="13.5" thickBot="1" x14ac:dyDescent="0.25">
      <c r="B50" s="48"/>
      <c r="C50" s="49"/>
      <c r="D50" s="49"/>
      <c r="E50" s="80"/>
      <c r="F50" s="81"/>
      <c r="G50" s="82"/>
      <c r="H50" s="50"/>
      <c r="I50" s="50"/>
      <c r="J50" s="50"/>
      <c r="K50" s="51"/>
      <c r="L50" s="2"/>
    </row>
    <row r="51" spans="1:12" ht="12.75" customHeight="1" x14ac:dyDescent="0.2">
      <c r="C51" s="52"/>
      <c r="E51" s="66"/>
      <c r="F51" s="83"/>
      <c r="G51" s="84"/>
      <c r="H51" s="51"/>
      <c r="J51" s="51"/>
      <c r="K51" s="51"/>
      <c r="L51" s="2"/>
    </row>
    <row r="52" spans="1:12" ht="16.5" customHeight="1" x14ac:dyDescent="0.15">
      <c r="C52" s="33"/>
      <c r="E52" s="85"/>
      <c r="F52" s="67"/>
      <c r="G52" s="132" t="s">
        <v>11</v>
      </c>
      <c r="I52" s="126" t="s">
        <v>12</v>
      </c>
      <c r="J52" s="126" t="s">
        <v>13</v>
      </c>
      <c r="K52" s="51"/>
      <c r="L52" s="2"/>
    </row>
    <row r="53" spans="1:12" ht="16.5" customHeight="1" x14ac:dyDescent="0.2">
      <c r="A53" s="41"/>
      <c r="B53" s="42"/>
      <c r="C53" s="53" t="s">
        <v>46</v>
      </c>
      <c r="D53" s="53"/>
      <c r="E53" s="86"/>
      <c r="F53" s="87"/>
      <c r="G53" s="88">
        <f>G46</f>
        <v>54436.5</v>
      </c>
      <c r="H53" s="54"/>
      <c r="I53" s="55">
        <f>((J53/G53)-1)</f>
        <v>-1</v>
      </c>
      <c r="J53" s="56">
        <f>J46</f>
        <v>0</v>
      </c>
      <c r="K53" s="33"/>
      <c r="L53" s="2"/>
    </row>
    <row r="54" spans="1:12" s="58" customFormat="1" ht="12.75" customHeight="1" x14ac:dyDescent="0.2">
      <c r="A54" s="57"/>
      <c r="E54" s="89"/>
      <c r="F54" s="90"/>
      <c r="G54" s="91"/>
      <c r="H54" s="59"/>
      <c r="I54" s="59"/>
      <c r="J54" s="59"/>
      <c r="K54" s="59"/>
    </row>
    <row r="55" spans="1:12" s="16" customFormat="1" ht="18" x14ac:dyDescent="0.25">
      <c r="A55" s="15"/>
      <c r="B55" s="2"/>
      <c r="C55" s="58"/>
      <c r="E55" s="92" t="s">
        <v>14</v>
      </c>
      <c r="F55" s="93"/>
      <c r="G55" s="94">
        <f>G53*0.21</f>
        <v>11431.664999999999</v>
      </c>
      <c r="H55" s="60"/>
      <c r="I55" s="60"/>
      <c r="J55" s="61">
        <f>J53*0.21</f>
        <v>0</v>
      </c>
    </row>
    <row r="56" spans="1:12" s="16" customFormat="1" ht="18.75" thickBot="1" x14ac:dyDescent="0.3">
      <c r="A56" s="15"/>
      <c r="B56" s="2"/>
      <c r="C56" s="48"/>
      <c r="E56" s="80"/>
      <c r="F56" s="81"/>
      <c r="G56" s="82"/>
      <c r="H56" s="4"/>
      <c r="I56" s="4"/>
      <c r="J56" s="4"/>
    </row>
    <row r="57" spans="1:12" s="16" customFormat="1" ht="18.75" thickBot="1" x14ac:dyDescent="0.3">
      <c r="A57" s="15"/>
      <c r="B57" s="62"/>
      <c r="C57" s="133" t="s">
        <v>45</v>
      </c>
      <c r="D57" s="133"/>
      <c r="E57" s="134"/>
      <c r="F57" s="135"/>
      <c r="G57" s="136">
        <f>G53+G55</f>
        <v>65868.164999999994</v>
      </c>
      <c r="H57" s="4"/>
      <c r="I57" s="4"/>
      <c r="J57" s="63">
        <f>J53+J55</f>
        <v>0</v>
      </c>
    </row>
    <row r="58" spans="1:12" ht="12.75" customHeight="1" x14ac:dyDescent="0.2">
      <c r="D58" s="66"/>
      <c r="E58" s="67"/>
      <c r="F58" s="77"/>
      <c r="G58" s="4"/>
      <c r="J58" s="79"/>
    </row>
    <row r="59" spans="1:12" s="11" customFormat="1" ht="12.75" customHeight="1" x14ac:dyDescent="0.2">
      <c r="A59" s="9"/>
      <c r="E59" s="12"/>
      <c r="F59" s="13"/>
      <c r="H59" s="12"/>
      <c r="I59" s="12"/>
      <c r="J59" s="12"/>
      <c r="K59" s="12"/>
      <c r="L59" s="14"/>
    </row>
    <row r="60" spans="1:12" s="11" customFormat="1" ht="12.75" customHeight="1" x14ac:dyDescent="0.2">
      <c r="A60" s="9"/>
      <c r="B60" s="64"/>
      <c r="E60" s="12"/>
      <c r="F60" s="13"/>
      <c r="H60" s="12"/>
      <c r="I60" s="12"/>
      <c r="J60" s="12"/>
      <c r="K60" s="12"/>
      <c r="L60" s="14"/>
    </row>
    <row r="61" spans="1:12" s="11" customFormat="1" ht="25.5" customHeight="1" x14ac:dyDescent="0.2">
      <c r="A61" s="9"/>
      <c r="C61" s="144" t="s">
        <v>15</v>
      </c>
      <c r="D61" s="144"/>
      <c r="E61" s="144"/>
      <c r="F61" s="144"/>
      <c r="G61" s="106" t="s">
        <v>22</v>
      </c>
      <c r="H61" s="12"/>
      <c r="I61" s="97" t="s">
        <v>20</v>
      </c>
      <c r="J61" s="65"/>
      <c r="K61" s="12"/>
      <c r="L61" s="14"/>
    </row>
    <row r="62" spans="1:12" s="11" customFormat="1" x14ac:dyDescent="0.2">
      <c r="A62" s="9"/>
      <c r="C62" s="143" t="s">
        <v>16</v>
      </c>
      <c r="D62" s="143"/>
      <c r="E62" s="143"/>
      <c r="F62" s="143"/>
      <c r="G62" s="98">
        <v>29571.686429373523</v>
      </c>
      <c r="H62" s="12"/>
      <c r="I62" s="102"/>
      <c r="J62" s="12"/>
      <c r="K62" s="12"/>
      <c r="L62" s="14"/>
    </row>
    <row r="63" spans="1:12" s="11" customFormat="1" ht="15" x14ac:dyDescent="0.2">
      <c r="A63" s="9"/>
      <c r="B63" s="96"/>
      <c r="C63" s="143" t="s">
        <v>23</v>
      </c>
      <c r="D63" s="143"/>
      <c r="E63" s="143"/>
      <c r="F63" s="143"/>
      <c r="G63" s="98">
        <v>16173.2716</v>
      </c>
      <c r="H63" s="12"/>
      <c r="I63" s="102"/>
      <c r="J63" s="12"/>
      <c r="K63" s="14"/>
    </row>
    <row r="64" spans="1:12" s="11" customFormat="1" ht="12.75" customHeight="1" x14ac:dyDescent="0.2">
      <c r="A64" s="9"/>
      <c r="C64" s="143" t="s">
        <v>17</v>
      </c>
      <c r="D64" s="143"/>
      <c r="E64" s="143"/>
      <c r="F64" s="143"/>
      <c r="G64" s="101">
        <f>SUM(G62:G63)</f>
        <v>45744.95802937352</v>
      </c>
      <c r="H64" s="12"/>
      <c r="I64" s="103"/>
      <c r="J64" s="12"/>
      <c r="K64" s="12"/>
      <c r="L64" s="14"/>
    </row>
    <row r="65" spans="1:18" s="11" customFormat="1" ht="12.75" customHeight="1" x14ac:dyDescent="0.2">
      <c r="A65" s="9"/>
      <c r="C65" s="144" t="s">
        <v>18</v>
      </c>
      <c r="D65" s="144"/>
      <c r="E65" s="144"/>
      <c r="F65" s="144"/>
      <c r="G65" s="137"/>
      <c r="H65" s="12"/>
      <c r="I65" s="137"/>
      <c r="J65" s="12"/>
      <c r="K65" s="12"/>
      <c r="L65" s="14"/>
    </row>
    <row r="66" spans="1:18" s="11" customFormat="1" ht="12.75" customHeight="1" x14ac:dyDescent="0.2">
      <c r="A66" s="9"/>
      <c r="C66" s="145" t="s">
        <v>49</v>
      </c>
      <c r="D66" s="145"/>
      <c r="E66" s="145"/>
      <c r="F66" s="145"/>
      <c r="G66" s="99">
        <f>+G64*0.13</f>
        <v>5946.8445438185581</v>
      </c>
      <c r="H66" s="12"/>
      <c r="I66" s="104"/>
      <c r="J66" s="12"/>
      <c r="K66" s="12"/>
      <c r="L66" s="14"/>
    </row>
    <row r="67" spans="1:18" s="11" customFormat="1" ht="12.75" customHeight="1" x14ac:dyDescent="0.2">
      <c r="A67" s="9"/>
      <c r="C67" s="145" t="s">
        <v>21</v>
      </c>
      <c r="D67" s="145"/>
      <c r="E67" s="145"/>
      <c r="F67" s="145"/>
      <c r="G67" s="99">
        <f>G64*0.06</f>
        <v>2744.6974817624109</v>
      </c>
      <c r="H67" s="12"/>
      <c r="I67" s="104"/>
      <c r="J67" s="124"/>
      <c r="K67" s="124"/>
      <c r="L67" s="125"/>
      <c r="M67" s="64"/>
      <c r="N67" s="64"/>
      <c r="O67" s="64"/>
      <c r="P67" s="64"/>
      <c r="Q67" s="64"/>
      <c r="R67" s="64"/>
    </row>
    <row r="68" spans="1:18" s="11" customFormat="1" ht="12.75" customHeight="1" x14ac:dyDescent="0.2">
      <c r="A68" s="9"/>
      <c r="C68" s="143" t="s">
        <v>19</v>
      </c>
      <c r="D68" s="143"/>
      <c r="E68" s="143"/>
      <c r="F68" s="143"/>
      <c r="G68" s="101">
        <f>SUM(G66:G67)</f>
        <v>8691.5420255809695</v>
      </c>
      <c r="H68" s="12"/>
      <c r="I68" s="103"/>
      <c r="J68" s="12"/>
      <c r="K68" s="12"/>
      <c r="L68" s="14"/>
    </row>
    <row r="69" spans="1:18" ht="12.75" customHeight="1" x14ac:dyDescent="0.2">
      <c r="C69" s="142" t="s">
        <v>47</v>
      </c>
      <c r="D69" s="142"/>
      <c r="E69" s="142"/>
      <c r="F69" s="142"/>
      <c r="G69" s="100">
        <f>G64+G68</f>
        <v>54436.500054954493</v>
      </c>
      <c r="I69" s="105">
        <f>(I64+I68)</f>
        <v>0</v>
      </c>
    </row>
    <row r="70" spans="1:18" s="62" customFormat="1" ht="12.75" customHeight="1" x14ac:dyDescent="0.2">
      <c r="A70" s="23"/>
      <c r="C70" s="116"/>
      <c r="D70" s="116"/>
      <c r="E70" s="116"/>
      <c r="F70" s="116"/>
      <c r="G70" s="117"/>
      <c r="H70" s="79"/>
      <c r="I70" s="117"/>
      <c r="J70" s="79"/>
      <c r="K70" s="79"/>
      <c r="L70" s="118"/>
    </row>
    <row r="71" spans="1:18" s="62" customFormat="1" ht="12.75" customHeight="1" x14ac:dyDescent="0.2">
      <c r="A71" s="23"/>
      <c r="C71" s="142" t="s">
        <v>44</v>
      </c>
      <c r="D71" s="142"/>
      <c r="E71" s="142"/>
      <c r="F71" s="142"/>
      <c r="G71" s="100">
        <f>G69*2</f>
        <v>108873.00010990899</v>
      </c>
      <c r="H71" s="4"/>
      <c r="I71" s="105">
        <f>I69*2</f>
        <v>0</v>
      </c>
      <c r="J71" s="79"/>
      <c r="K71" s="79"/>
      <c r="L71" s="118"/>
    </row>
    <row r="74" spans="1:18" ht="12.75" customHeight="1" x14ac:dyDescent="0.2">
      <c r="C74" s="150" t="s">
        <v>50</v>
      </c>
      <c r="D74" s="150"/>
      <c r="E74" s="150"/>
      <c r="F74" s="150"/>
      <c r="G74" s="150"/>
    </row>
    <row r="75" spans="1:18" ht="12.75" customHeight="1" x14ac:dyDescent="0.2">
      <c r="C75" s="150"/>
      <c r="D75" s="150"/>
      <c r="E75" s="150"/>
      <c r="F75" s="150"/>
      <c r="G75" s="150"/>
    </row>
    <row r="76" spans="1:18" ht="12.75" customHeight="1" x14ac:dyDescent="0.2">
      <c r="C76" s="150"/>
      <c r="D76" s="150"/>
      <c r="E76" s="150"/>
      <c r="F76" s="150"/>
      <c r="G76" s="150"/>
    </row>
    <row r="77" spans="1:18" ht="12.75" customHeight="1" x14ac:dyDescent="0.2">
      <c r="C77" s="151"/>
      <c r="D77" s="151"/>
      <c r="E77" s="151"/>
      <c r="F77" s="151"/>
      <c r="G77" s="151"/>
    </row>
    <row r="78" spans="1:18" ht="12.75" customHeight="1" x14ac:dyDescent="0.2">
      <c r="C78" s="107" t="s">
        <v>43</v>
      </c>
    </row>
  </sheetData>
  <mergeCells count="27">
    <mergeCell ref="C74:G76"/>
    <mergeCell ref="C71:F71"/>
    <mergeCell ref="C36:D36"/>
    <mergeCell ref="C43:D43"/>
    <mergeCell ref="C44:D44"/>
    <mergeCell ref="C31:D31"/>
    <mergeCell ref="C32:D32"/>
    <mergeCell ref="C33:D33"/>
    <mergeCell ref="C34:D34"/>
    <mergeCell ref="C35:D35"/>
    <mergeCell ref="C37:D37"/>
    <mergeCell ref="C38:D38"/>
    <mergeCell ref="C39:D39"/>
    <mergeCell ref="C40:D40"/>
    <mergeCell ref="C41:D41"/>
    <mergeCell ref="C42:D42"/>
    <mergeCell ref="C28:D28"/>
    <mergeCell ref="C30:D30"/>
    <mergeCell ref="C69:F69"/>
    <mergeCell ref="C64:F64"/>
    <mergeCell ref="C65:F65"/>
    <mergeCell ref="C66:F66"/>
    <mergeCell ref="C67:F67"/>
    <mergeCell ref="C68:F68"/>
    <mergeCell ref="C61:F61"/>
    <mergeCell ref="C62:F62"/>
    <mergeCell ref="C63:F63"/>
  </mergeCells>
  <pageMargins left="0.78740157480314965" right="0.39370078740157483" top="0.59055118110236227" bottom="0.59055118110236227" header="0" footer="0"/>
  <pageSetup paperSize="8" fitToHeight="0" orientation="portrait" r:id="rId1"/>
  <headerFooter alignWithMargins="0"/>
  <rowBreaks count="1" manualBreakCount="1">
    <brk id="80"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P.UNI. GIP</vt:lpstr>
      <vt:lpstr>'P.UNI. GIP'!Área_de_impresión</vt:lpstr>
    </vt:vector>
  </TitlesOfParts>
  <Company>Ajuntament de Mataró</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Servei de Sistemes d'Informació i Telecomunicacions</dc:creator>
  <cp:lastModifiedBy>Servei de Sistemes d'Informació i Telecomunicacions</cp:lastModifiedBy>
  <cp:lastPrinted>2021-11-10T10:33:07Z</cp:lastPrinted>
  <dcterms:created xsi:type="dcterms:W3CDTF">2021-10-25T12:10:48Z</dcterms:created>
  <dcterms:modified xsi:type="dcterms:W3CDTF">2023-10-31T14:08:05Z</dcterms:modified>
</cp:coreProperties>
</file>