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COLOME\Desktop\"/>
    </mc:Choice>
  </mc:AlternateContent>
  <xr:revisionPtr revIDLastSave="0" documentId="8_{92E7505B-E18E-478D-A117-32917E08308B}" xr6:coauthVersionLast="47" xr6:coauthVersionMax="47" xr10:uidLastSave="{00000000-0000-0000-0000-000000000000}"/>
  <bookViews>
    <workbookView xWindow="-120" yWindow="-120" windowWidth="29040" windowHeight="15720" activeTab="1" xr2:uid="{D1956F9A-199C-4C03-9CC6-F8CD27EFE4FD}"/>
  </bookViews>
  <sheets>
    <sheet name="Annex 2 paràmetres" sheetId="1" r:id="rId1"/>
    <sheet name="Annex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6" i="2" l="1"/>
  <c r="F65" i="2"/>
  <c r="F64" i="2"/>
  <c r="F63" i="2"/>
  <c r="F62" i="2"/>
  <c r="F61" i="2"/>
  <c r="F60" i="2"/>
  <c r="F59" i="2"/>
  <c r="F58" i="2"/>
  <c r="F67" i="2" s="1"/>
  <c r="F55" i="2"/>
  <c r="F54" i="2"/>
  <c r="F53" i="2"/>
  <c r="F52" i="2"/>
  <c r="F51" i="2"/>
  <c r="F50" i="2"/>
  <c r="F49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44" i="2" s="1"/>
  <c r="F28" i="2"/>
  <c r="F27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88" i="1"/>
  <c r="F87" i="1"/>
  <c r="F86" i="1"/>
  <c r="F85" i="1"/>
  <c r="F84" i="1"/>
  <c r="F83" i="1"/>
  <c r="F82" i="1"/>
  <c r="F81" i="1"/>
  <c r="F80" i="1"/>
  <c r="F89" i="1" s="1"/>
  <c r="F92" i="1" s="1"/>
  <c r="F76" i="1"/>
  <c r="F74" i="1"/>
  <c r="F72" i="1"/>
  <c r="F70" i="1"/>
  <c r="F68" i="1"/>
  <c r="F66" i="1"/>
  <c r="F64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59" i="1" s="1"/>
  <c r="F43" i="1"/>
  <c r="F42" i="1"/>
  <c r="F38" i="1"/>
  <c r="F36" i="1"/>
  <c r="F34" i="1"/>
  <c r="F32" i="1"/>
  <c r="F30" i="1"/>
  <c r="F28" i="1"/>
  <c r="F26" i="1"/>
  <c r="F24" i="1"/>
  <c r="F22" i="1"/>
  <c r="F20" i="1"/>
  <c r="F18" i="1"/>
  <c r="F16" i="1"/>
  <c r="F14" i="1"/>
  <c r="F12" i="1"/>
  <c r="F10" i="1"/>
  <c r="F70" i="2" l="1"/>
  <c r="F93" i="1"/>
  <c r="F94" i="1" s="1"/>
  <c r="F71" i="2" l="1"/>
  <c r="F72" i="2" s="1"/>
</calcChain>
</file>

<file path=xl/sharedStrings.xml><?xml version="1.0" encoding="utf-8"?>
<sst xmlns="http://schemas.openxmlformats.org/spreadsheetml/2006/main" count="183" uniqueCount="89">
  <si>
    <t>ANNEX 2(a)</t>
  </si>
  <si>
    <t>AIGUA CONSUM I CONTINENTAL</t>
  </si>
  <si>
    <t>Paquets de paràmetres</t>
  </si>
  <si>
    <t>Parametres</t>
  </si>
  <si>
    <t xml:space="preserve">Nº Mostres </t>
  </si>
  <si>
    <t xml:space="preserve">Preu unitari maxim </t>
  </si>
  <si>
    <t>Import màxim</t>
  </si>
  <si>
    <t>ACP-1</t>
  </si>
  <si>
    <t>Àcids Haloacètics segons RD3/2023, Acrilamida, Bisfenol A, Bromats, Clorats, Clorits, Clorur de Vinil, Epiclorhidrina, suma de 20 PFAs segons RD3/2023</t>
  </si>
  <si>
    <t>ACP-2</t>
  </si>
  <si>
    <t>Àcids Haloacètics segons RD3/2023, Acrilamida, Bisfenol A, Bromats, Clorats, Clorits, Clorur de Vinil, Epiclorhidrina, suma de 20 PFAs segons RD3/2023, Microcistina - LR</t>
  </si>
  <si>
    <t>ACP-3</t>
  </si>
  <si>
    <t>Àcids Haloacètics segons RD3/2023, Acrilamida, Bisfenol A, Clorur de Vinil, Epiclorhidrina, suma de 20 PFAs segons RD3/2023</t>
  </si>
  <si>
    <t>ACP-4</t>
  </si>
  <si>
    <t>Àcids Haloacètics segons RD3/2023, Acrilamida, Bisfenol A, Clorur de Vinil, Epiclorhidrina, suma de 20 PFAs segons RD3/2023, Microcistina - LR</t>
  </si>
  <si>
    <t>ACP-5</t>
  </si>
  <si>
    <t>Acrilamida, Bisfenol A, Bromats, Clorur de Vinil, Epiclorhidrina, suma de 20 PFAs segons RD3/2023</t>
  </si>
  <si>
    <t>ACI</t>
  </si>
  <si>
    <t>Bisfenol A, Clorur de Vinil</t>
  </si>
  <si>
    <t>Pesticides-1</t>
  </si>
  <si>
    <t>Diuron, Imidacloprid</t>
  </si>
  <si>
    <t>RAD-1</t>
  </si>
  <si>
    <t>Radioactivitat alfa total, Radioactivitat beta total, Radioactivitat beta resto, Radó, Triti i dosi indicativa estimada</t>
  </si>
  <si>
    <t>RAD-2</t>
  </si>
  <si>
    <t>Radioactivitat alfa total, Radioactivitat beta total, Radioactivitat beta resto, Triti i dosi indicativa estimada</t>
  </si>
  <si>
    <t>RAD-3</t>
  </si>
  <si>
    <t>Radionucleids naturals establerts en el RD3/2023, Dosi indicativa calculada a partir d'aquests radionucleids.</t>
  </si>
  <si>
    <t>RAD-4</t>
  </si>
  <si>
    <t>Radionucleids artificials establerts en el RD3/2023, Dosi indicativa calculada a partir d'aquests radionucleids.</t>
  </si>
  <si>
    <t>HAH</t>
  </si>
  <si>
    <t>Àcids haloacètics segons RD3/2023</t>
  </si>
  <si>
    <t>PFAS</t>
  </si>
  <si>
    <t>Suma 20 PFAs segosn RD3/2023</t>
  </si>
  <si>
    <t>Llista Observació</t>
  </si>
  <si>
    <t>Llista d'observació segons RD3/2023</t>
  </si>
  <si>
    <t>Pesticides-2</t>
  </si>
  <si>
    <t>AMPA-Glifosat, DEET</t>
  </si>
  <si>
    <t>Paràmetres individuals</t>
  </si>
  <si>
    <t>Acrilamida</t>
  </si>
  <si>
    <t>Bisfenol A</t>
  </si>
  <si>
    <t>Clorur de vinil</t>
  </si>
  <si>
    <t>Bromats</t>
  </si>
  <si>
    <t>Clorats</t>
  </si>
  <si>
    <t>Clorits</t>
  </si>
  <si>
    <t>Epiclorhidrina</t>
  </si>
  <si>
    <t>Radó</t>
  </si>
  <si>
    <t>Microcistina-LR</t>
  </si>
  <si>
    <t>Imidacloprid</t>
  </si>
  <si>
    <t>Diuron</t>
  </si>
  <si>
    <t>Bicarbonats</t>
  </si>
  <si>
    <t>Carbonats</t>
  </si>
  <si>
    <t>Gamma-HCH</t>
  </si>
  <si>
    <t>Beta-HCH</t>
  </si>
  <si>
    <t>AMPA-glifosat</t>
  </si>
  <si>
    <t>DEET</t>
  </si>
  <si>
    <t>TOTAL CONSUM CONTINENTAL</t>
  </si>
  <si>
    <t>AIGUA RESIDUAL</t>
  </si>
  <si>
    <t>BTEX</t>
  </si>
  <si>
    <t xml:space="preserve">Benzè; Toluè; Etilbenzè; o-xilè; m,p-xilens. </t>
  </si>
  <si>
    <t>Tensioactius totals</t>
  </si>
  <si>
    <t>Tensioactius anionics, cationics, no ionics i la suma dels tres.</t>
  </si>
  <si>
    <t>HAPs</t>
  </si>
  <si>
    <t>Fluorantè; Benzo(b)Fluorantè; Benzo(k)fluorantè; Benzo(a)pirè; benzo(g,h,i)perilè; Inde (1,2,3,c,d)pirè; naftalè; benzo(a)antracè; antracè; fenantrè; crisè; pirè; benzo(a,h)antracè; acenaftalè; fluorè;acenaftilè.</t>
  </si>
  <si>
    <t>Pesticides Organoclorats</t>
  </si>
  <si>
    <t>Aldrin; endosulfan I; endosulfan II; Endrin; Endosulfan sulfat; p,p'-DDD; p,p'-DDT; p,p'-DDE; o,p'-DDD; o,p'-DDT; o,p'-DDE;Trifluralin; Hexaclorobenzè; Dieldrin; Metolaclor; Isodrin; Pentaclorobenzè;  Alaclor; Oxifluorfen; epsilon-HCH</t>
  </si>
  <si>
    <t>Triazines</t>
  </si>
  <si>
    <t>Simazina, Atrazina, Trietazina, Terbutilazina, Ametrina, Prometrina, Terbutrina, Molinate</t>
  </si>
  <si>
    <t>Pesticides Organofosforats</t>
  </si>
  <si>
    <t>Diazinon; Clorpirifós; Etión; Malatión: Paratión, Paratión-metil.</t>
  </si>
  <si>
    <t>Pesticides totals</t>
  </si>
  <si>
    <t>Pesticides organoclorats, pesticides organofosforats, triazines.</t>
  </si>
  <si>
    <t>Hidrocarburs totals</t>
  </si>
  <si>
    <t>Tensioactius cationics</t>
  </si>
  <si>
    <t>Tensioactius anionics</t>
  </si>
  <si>
    <t>Toluè</t>
  </si>
  <si>
    <t>Naftalè</t>
  </si>
  <si>
    <t>Cianurs totals</t>
  </si>
  <si>
    <t xml:space="preserve">Sulfurs </t>
  </si>
  <si>
    <t>Nonilfenol</t>
  </si>
  <si>
    <t>Ous de nematode</t>
  </si>
  <si>
    <t>TOTAL RESIDUALS</t>
  </si>
  <si>
    <t>IMPORT TOTAL SENSE IVA</t>
  </si>
  <si>
    <t>IMPORT IVA</t>
  </si>
  <si>
    <t>IMPORT TOTAL IVA INCLOS</t>
  </si>
  <si>
    <t>Preu unitari proposat</t>
  </si>
  <si>
    <t>Import proposat</t>
  </si>
  <si>
    <t>AMPA-Glifosat</t>
  </si>
  <si>
    <t>MÀXIM</t>
  </si>
  <si>
    <t>PROPOSAT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</si>
</sst>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Calibri"/>
      <family val="2"/>
    </font>
    <font>
      <sz val="14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3" fillId="0" borderId="0" xfId="0" applyFont="1"/>
    <xf numFmtId="0" fontId="4" fillId="0" borderId="0" xfId="0" applyFont="1"/>
    <xf numFmtId="0" fontId="1" fillId="2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5" borderId="5" xfId="0" applyFill="1" applyBorder="1"/>
    <xf numFmtId="0" fontId="0" fillId="5" borderId="6" xfId="0" applyFill="1" applyBorder="1"/>
    <xf numFmtId="0" fontId="0" fillId="0" borderId="6" xfId="0" applyBorder="1"/>
    <xf numFmtId="4" fontId="0" fillId="0" borderId="6" xfId="0" applyNumberFormat="1" applyBorder="1"/>
    <xf numFmtId="4" fontId="0" fillId="0" borderId="7" xfId="0" applyNumberFormat="1" applyBorder="1"/>
    <xf numFmtId="0" fontId="0" fillId="0" borderId="8" xfId="0" applyBorder="1"/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5" borderId="11" xfId="0" applyFill="1" applyBorder="1"/>
    <xf numFmtId="0" fontId="0" fillId="5" borderId="12" xfId="0" applyFill="1" applyBorder="1"/>
    <xf numFmtId="0" fontId="0" fillId="0" borderId="12" xfId="0" applyBorder="1"/>
    <xf numFmtId="4" fontId="0" fillId="0" borderId="12" xfId="0" applyNumberFormat="1" applyBorder="1"/>
    <xf numFmtId="4" fontId="0" fillId="0" borderId="13" xfId="0" applyNumberFormat="1" applyBorder="1"/>
    <xf numFmtId="0" fontId="0" fillId="0" borderId="0" xfId="0" applyAlignment="1">
      <alignment wrapText="1"/>
    </xf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9" xfId="0" applyBorder="1"/>
    <xf numFmtId="4" fontId="0" fillId="0" borderId="19" xfId="0" applyNumberFormat="1" applyBorder="1"/>
    <xf numFmtId="4" fontId="0" fillId="0" borderId="20" xfId="0" applyNumberFormat="1" applyBorder="1"/>
    <xf numFmtId="0" fontId="0" fillId="0" borderId="11" xfId="0" applyBorder="1"/>
    <xf numFmtId="0" fontId="0" fillId="0" borderId="12" xfId="0" applyBorder="1"/>
    <xf numFmtId="0" fontId="0" fillId="0" borderId="21" xfId="0" applyBorder="1"/>
    <xf numFmtId="0" fontId="0" fillId="0" borderId="16" xfId="0" applyBorder="1"/>
    <xf numFmtId="4" fontId="0" fillId="0" borderId="16" xfId="0" applyNumberFormat="1" applyBorder="1"/>
    <xf numFmtId="4" fontId="0" fillId="0" borderId="17" xfId="0" applyNumberFormat="1" applyBorder="1"/>
    <xf numFmtId="0" fontId="2" fillId="0" borderId="22" xfId="0" applyFont="1" applyBorder="1" applyAlignment="1">
      <alignment horizontal="right"/>
    </xf>
    <xf numFmtId="0" fontId="2" fillId="0" borderId="23" xfId="0" applyFont="1" applyBorder="1" applyAlignment="1">
      <alignment horizontal="right"/>
    </xf>
    <xf numFmtId="0" fontId="2" fillId="0" borderId="24" xfId="0" applyFont="1" applyBorder="1" applyAlignment="1">
      <alignment horizontal="right"/>
    </xf>
    <xf numFmtId="4" fontId="0" fillId="0" borderId="25" xfId="0" applyNumberFormat="1" applyBorder="1"/>
    <xf numFmtId="0" fontId="0" fillId="0" borderId="0" xfId="0"/>
    <xf numFmtId="0" fontId="1" fillId="2" borderId="0" xfId="0" applyFont="1" applyFill="1"/>
    <xf numFmtId="2" fontId="0" fillId="0" borderId="9" xfId="0" applyNumberFormat="1" applyBorder="1" applyAlignment="1">
      <alignment wrapText="1"/>
    </xf>
    <xf numFmtId="2" fontId="0" fillId="0" borderId="10" xfId="0" applyNumberFormat="1" applyBorder="1" applyAlignment="1">
      <alignment wrapText="1"/>
    </xf>
    <xf numFmtId="0" fontId="0" fillId="3" borderId="26" xfId="0" applyFill="1" applyBorder="1"/>
    <xf numFmtId="0" fontId="0" fillId="3" borderId="27" xfId="0" applyFill="1" applyBorder="1"/>
    <xf numFmtId="0" fontId="0" fillId="3" borderId="28" xfId="0" applyFill="1" applyBorder="1"/>
    <xf numFmtId="0" fontId="0" fillId="0" borderId="1" xfId="0" applyBorder="1"/>
    <xf numFmtId="4" fontId="0" fillId="0" borderId="1" xfId="0" applyNumberFormat="1" applyBorder="1"/>
    <xf numFmtId="4" fontId="0" fillId="0" borderId="29" xfId="0" applyNumberFormat="1" applyBorder="1"/>
    <xf numFmtId="0" fontId="0" fillId="0" borderId="15" xfId="0" applyBorder="1"/>
    <xf numFmtId="0" fontId="0" fillId="0" borderId="23" xfId="0" applyBorder="1" applyAlignment="1">
      <alignment horizontal="right"/>
    </xf>
    <xf numFmtId="0" fontId="0" fillId="0" borderId="24" xfId="0" applyBorder="1" applyAlignment="1">
      <alignment horizontal="right"/>
    </xf>
    <xf numFmtId="0" fontId="1" fillId="2" borderId="30" xfId="0" applyFont="1" applyFill="1" applyBorder="1"/>
    <xf numFmtId="0" fontId="0" fillId="3" borderId="8" xfId="0" applyFill="1" applyBorder="1"/>
    <xf numFmtId="0" fontId="0" fillId="3" borderId="0" xfId="0" applyFill="1"/>
    <xf numFmtId="0" fontId="0" fillId="4" borderId="3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0" borderId="32" xfId="0" applyNumberFormat="1" applyBorder="1"/>
    <xf numFmtId="4" fontId="0" fillId="0" borderId="5" xfId="0" applyNumberFormat="1" applyBorder="1" applyProtection="1">
      <protection locked="0"/>
    </xf>
    <xf numFmtId="4" fontId="0" fillId="0" borderId="7" xfId="0" applyNumberFormat="1" applyBorder="1" applyProtection="1">
      <protection locked="0"/>
    </xf>
    <xf numFmtId="4" fontId="0" fillId="0" borderId="33" xfId="0" applyNumberFormat="1" applyBorder="1"/>
    <xf numFmtId="4" fontId="0" fillId="0" borderId="11" xfId="0" applyNumberFormat="1" applyBorder="1" applyProtection="1">
      <protection locked="0"/>
    </xf>
    <xf numFmtId="4" fontId="0" fillId="0" borderId="13" xfId="0" applyNumberFormat="1" applyBorder="1" applyProtection="1">
      <protection locked="0"/>
    </xf>
    <xf numFmtId="4" fontId="0" fillId="0" borderId="21" xfId="0" applyNumberFormat="1" applyBorder="1" applyProtection="1">
      <protection locked="0"/>
    </xf>
    <xf numFmtId="4" fontId="0" fillId="0" borderId="17" xfId="0" applyNumberFormat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5" xfId="0" applyBorder="1"/>
    <xf numFmtId="2" fontId="0" fillId="0" borderId="6" xfId="0" applyNumberFormat="1" applyBorder="1"/>
    <xf numFmtId="2" fontId="0" fillId="0" borderId="7" xfId="0" applyNumberFormat="1" applyBorder="1"/>
    <xf numFmtId="4" fontId="0" fillId="0" borderId="18" xfId="0" applyNumberFormat="1" applyBorder="1" applyProtection="1">
      <protection locked="0"/>
    </xf>
    <xf numFmtId="4" fontId="0" fillId="0" borderId="20" xfId="0" applyNumberFormat="1" applyBorder="1" applyProtection="1">
      <protection locked="0"/>
    </xf>
    <xf numFmtId="0" fontId="0" fillId="0" borderId="13" xfId="0" applyBorder="1"/>
    <xf numFmtId="0" fontId="0" fillId="0" borderId="11" xfId="0" applyBorder="1"/>
    <xf numFmtId="2" fontId="0" fillId="0" borderId="12" xfId="0" applyNumberFormat="1" applyBorder="1"/>
    <xf numFmtId="2" fontId="0" fillId="0" borderId="13" xfId="0" applyNumberFormat="1" applyBorder="1"/>
    <xf numFmtId="0" fontId="0" fillId="0" borderId="17" xfId="0" applyBorder="1"/>
    <xf numFmtId="0" fontId="0" fillId="0" borderId="21" xfId="0" applyBorder="1"/>
    <xf numFmtId="2" fontId="0" fillId="0" borderId="16" xfId="0" applyNumberFormat="1" applyBorder="1"/>
    <xf numFmtId="2" fontId="0" fillId="0" borderId="17" xfId="0" applyNumberFormat="1" applyBorder="1"/>
    <xf numFmtId="0" fontId="0" fillId="4" borderId="26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5" borderId="13" xfId="0" applyFill="1" applyBorder="1"/>
    <xf numFmtId="0" fontId="0" fillId="0" borderId="36" xfId="0" applyBorder="1"/>
    <xf numFmtId="2" fontId="0" fillId="0" borderId="33" xfId="0" applyNumberFormat="1" applyBorder="1"/>
    <xf numFmtId="0" fontId="0" fillId="5" borderId="21" xfId="0" applyFill="1" applyBorder="1"/>
    <xf numFmtId="0" fontId="0" fillId="5" borderId="17" xfId="0" applyFill="1" applyBorder="1"/>
    <xf numFmtId="0" fontId="0" fillId="4" borderId="4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2" fontId="0" fillId="0" borderId="40" xfId="0" applyNumberFormat="1" applyBorder="1"/>
    <xf numFmtId="4" fontId="0" fillId="0" borderId="40" xfId="0" applyNumberFormat="1" applyBorder="1" applyProtection="1">
      <protection locked="0"/>
    </xf>
    <xf numFmtId="4" fontId="0" fillId="0" borderId="41" xfId="0" applyNumberFormat="1" applyBorder="1" applyProtection="1">
      <protection locked="0"/>
    </xf>
    <xf numFmtId="0" fontId="0" fillId="0" borderId="42" xfId="0" applyBorder="1"/>
    <xf numFmtId="2" fontId="0" fillId="0" borderId="43" xfId="0" applyNumberFormat="1" applyBorder="1"/>
    <xf numFmtId="4" fontId="0" fillId="0" borderId="43" xfId="0" applyNumberFormat="1" applyBorder="1" applyProtection="1">
      <protection locked="0"/>
    </xf>
    <xf numFmtId="4" fontId="0" fillId="0" borderId="44" xfId="0" applyNumberFormat="1" applyBorder="1" applyProtection="1">
      <protection locked="0"/>
    </xf>
    <xf numFmtId="4" fontId="0" fillId="0" borderId="43" xfId="0" applyNumberFormat="1" applyBorder="1"/>
    <xf numFmtId="4" fontId="0" fillId="0" borderId="44" xfId="0" applyNumberFormat="1" applyBorder="1"/>
    <xf numFmtId="0" fontId="0" fillId="0" borderId="45" xfId="0" applyBorder="1"/>
    <xf numFmtId="2" fontId="0" fillId="0" borderId="46" xfId="0" applyNumberFormat="1" applyBorder="1"/>
    <xf numFmtId="4" fontId="0" fillId="0" borderId="46" xfId="0" applyNumberFormat="1" applyBorder="1" applyProtection="1">
      <protection locked="0"/>
    </xf>
    <xf numFmtId="4" fontId="0" fillId="0" borderId="47" xfId="0" applyNumberFormat="1" applyBorder="1" applyProtection="1">
      <protection locked="0"/>
    </xf>
    <xf numFmtId="0" fontId="2" fillId="0" borderId="15" xfId="0" applyFont="1" applyBorder="1" applyAlignment="1">
      <alignment horizontal="right"/>
    </xf>
    <xf numFmtId="0" fontId="2" fillId="0" borderId="48" xfId="0" applyFont="1" applyBorder="1" applyAlignment="1">
      <alignment horizontal="right"/>
    </xf>
    <xf numFmtId="2" fontId="0" fillId="0" borderId="49" xfId="0" applyNumberFormat="1" applyBorder="1"/>
    <xf numFmtId="0" fontId="2" fillId="0" borderId="2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4" fontId="0" fillId="0" borderId="15" xfId="0" applyNumberFormat="1" applyBorder="1"/>
    <xf numFmtId="4" fontId="0" fillId="0" borderId="50" xfId="0" applyNumberFormat="1" applyBorder="1" applyProtection="1">
      <protection locked="0"/>
    </xf>
    <xf numFmtId="4" fontId="0" fillId="0" borderId="23" xfId="0" applyNumberFormat="1" applyBorder="1"/>
    <xf numFmtId="4" fontId="0" fillId="0" borderId="51" xfId="0" applyNumberFormat="1" applyBorder="1" applyProtection="1">
      <protection locked="0"/>
    </xf>
    <xf numFmtId="4" fontId="0" fillId="0" borderId="52" xfId="0" applyNumberForma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FC8D4-37C7-4686-8EBB-FCF7BA027E02}">
  <dimension ref="B3:F94"/>
  <sheetViews>
    <sheetView workbookViewId="0">
      <selection activeCell="H11" sqref="H11"/>
    </sheetView>
  </sheetViews>
  <sheetFormatPr defaultColWidth="11.42578125" defaultRowHeight="15" x14ac:dyDescent="0.25"/>
  <cols>
    <col min="1" max="1" width="11" customWidth="1"/>
    <col min="2" max="2" width="3.28515625" customWidth="1"/>
    <col min="3" max="3" width="44.7109375" customWidth="1"/>
  </cols>
  <sheetData>
    <row r="3" spans="2:6" s="2" customFormat="1" ht="18.75" x14ac:dyDescent="0.3">
      <c r="B3" s="1" t="s">
        <v>0</v>
      </c>
      <c r="C3" s="1"/>
      <c r="D3" s="1"/>
      <c r="E3" s="1"/>
      <c r="F3" s="1"/>
    </row>
    <row r="7" spans="2:6" ht="15.75" thickBot="1" x14ac:dyDescent="0.3">
      <c r="B7" s="3" t="s">
        <v>1</v>
      </c>
      <c r="C7" s="3"/>
      <c r="D7" s="3"/>
      <c r="E7" s="3"/>
      <c r="F7" s="3"/>
    </row>
    <row r="8" spans="2:6" ht="15.75" thickBot="1" x14ac:dyDescent="0.3">
      <c r="B8" s="4" t="s">
        <v>2</v>
      </c>
      <c r="C8" s="5"/>
      <c r="D8" s="5"/>
      <c r="E8" s="5"/>
      <c r="F8" s="6"/>
    </row>
    <row r="9" spans="2:6" ht="30.75" thickBot="1" x14ac:dyDescent="0.3">
      <c r="B9" s="7" t="s">
        <v>3</v>
      </c>
      <c r="C9" s="8"/>
      <c r="D9" s="9" t="s">
        <v>4</v>
      </c>
      <c r="E9" s="9" t="s">
        <v>5</v>
      </c>
      <c r="F9" s="10" t="s">
        <v>6</v>
      </c>
    </row>
    <row r="10" spans="2:6" x14ac:dyDescent="0.25">
      <c r="B10" s="11" t="s">
        <v>7</v>
      </c>
      <c r="C10" s="12"/>
      <c r="D10" s="13">
        <v>195</v>
      </c>
      <c r="E10" s="14">
        <v>380</v>
      </c>
      <c r="F10" s="15">
        <f>D10*E10</f>
        <v>74100</v>
      </c>
    </row>
    <row r="11" spans="2:6" ht="33.75" customHeight="1" x14ac:dyDescent="0.25">
      <c r="B11" s="16"/>
      <c r="C11" s="17" t="s">
        <v>8</v>
      </c>
      <c r="D11" s="17"/>
      <c r="E11" s="17"/>
      <c r="F11" s="18"/>
    </row>
    <row r="12" spans="2:6" x14ac:dyDescent="0.25">
      <c r="B12" s="19" t="s">
        <v>9</v>
      </c>
      <c r="C12" s="20"/>
      <c r="D12" s="21">
        <v>8</v>
      </c>
      <c r="E12" s="22">
        <v>445</v>
      </c>
      <c r="F12" s="23">
        <f>D12*E12</f>
        <v>3560</v>
      </c>
    </row>
    <row r="13" spans="2:6" ht="33.75" customHeight="1" x14ac:dyDescent="0.25">
      <c r="B13" s="16"/>
      <c r="C13" s="17" t="s">
        <v>10</v>
      </c>
      <c r="D13" s="17"/>
      <c r="E13" s="17"/>
      <c r="F13" s="18"/>
    </row>
    <row r="14" spans="2:6" x14ac:dyDescent="0.25">
      <c r="B14" s="19" t="s">
        <v>11</v>
      </c>
      <c r="C14" s="20"/>
      <c r="D14" s="21">
        <v>30</v>
      </c>
      <c r="E14" s="22">
        <v>332</v>
      </c>
      <c r="F14" s="23">
        <f>D14*E14</f>
        <v>9960</v>
      </c>
    </row>
    <row r="15" spans="2:6" ht="32.25" customHeight="1" x14ac:dyDescent="0.25">
      <c r="B15" s="16"/>
      <c r="C15" s="17" t="s">
        <v>12</v>
      </c>
      <c r="D15" s="17"/>
      <c r="E15" s="17"/>
      <c r="F15" s="18"/>
    </row>
    <row r="16" spans="2:6" x14ac:dyDescent="0.25">
      <c r="B16" s="19" t="s">
        <v>13</v>
      </c>
      <c r="C16" s="20"/>
      <c r="D16" s="21">
        <v>2</v>
      </c>
      <c r="E16" s="22">
        <v>400</v>
      </c>
      <c r="F16" s="23">
        <f>D16*E16</f>
        <v>800</v>
      </c>
    </row>
    <row r="17" spans="2:6" ht="33.75" customHeight="1" x14ac:dyDescent="0.25">
      <c r="B17" s="16"/>
      <c r="C17" s="17" t="s">
        <v>14</v>
      </c>
      <c r="D17" s="17"/>
      <c r="E17" s="17"/>
      <c r="F17" s="18"/>
    </row>
    <row r="18" spans="2:6" x14ac:dyDescent="0.25">
      <c r="B18" s="19" t="s">
        <v>15</v>
      </c>
      <c r="C18" s="20"/>
      <c r="D18" s="21">
        <v>15</v>
      </c>
      <c r="E18" s="22">
        <v>283</v>
      </c>
      <c r="F18" s="23">
        <f>D18*E18</f>
        <v>4245</v>
      </c>
    </row>
    <row r="19" spans="2:6" ht="33.75" customHeight="1" x14ac:dyDescent="0.25">
      <c r="B19" s="16"/>
      <c r="C19" s="17" t="s">
        <v>16</v>
      </c>
      <c r="D19" s="17"/>
      <c r="E19" s="17"/>
      <c r="F19" s="18"/>
    </row>
    <row r="20" spans="2:6" x14ac:dyDescent="0.25">
      <c r="B20" s="19" t="s">
        <v>17</v>
      </c>
      <c r="C20" s="20"/>
      <c r="D20" s="21">
        <v>130</v>
      </c>
      <c r="E20" s="22">
        <v>115</v>
      </c>
      <c r="F20" s="23">
        <f>D20*E20</f>
        <v>14950</v>
      </c>
    </row>
    <row r="21" spans="2:6" x14ac:dyDescent="0.25">
      <c r="B21" s="16"/>
      <c r="C21" s="17" t="s">
        <v>18</v>
      </c>
      <c r="D21" s="17"/>
      <c r="E21" s="17"/>
      <c r="F21" s="18"/>
    </row>
    <row r="22" spans="2:6" x14ac:dyDescent="0.25">
      <c r="B22" s="19" t="s">
        <v>19</v>
      </c>
      <c r="C22" s="20"/>
      <c r="D22" s="21">
        <v>30</v>
      </c>
      <c r="E22" s="22">
        <v>80</v>
      </c>
      <c r="F22" s="23">
        <f>D22*E22</f>
        <v>2400</v>
      </c>
    </row>
    <row r="23" spans="2:6" x14ac:dyDescent="0.25">
      <c r="B23" s="16"/>
      <c r="C23" s="17" t="s">
        <v>20</v>
      </c>
      <c r="D23" s="17"/>
      <c r="E23" s="17"/>
      <c r="F23" s="18"/>
    </row>
    <row r="24" spans="2:6" x14ac:dyDescent="0.25">
      <c r="B24" s="19" t="s">
        <v>21</v>
      </c>
      <c r="C24" s="20"/>
      <c r="D24" s="21">
        <v>45</v>
      </c>
      <c r="E24" s="22">
        <v>112</v>
      </c>
      <c r="F24" s="23">
        <f>D24*E24</f>
        <v>5040</v>
      </c>
    </row>
    <row r="25" spans="2:6" ht="45" x14ac:dyDescent="0.25">
      <c r="B25" s="16"/>
      <c r="C25" s="24" t="s">
        <v>22</v>
      </c>
      <c r="D25" s="21"/>
      <c r="E25" s="21"/>
      <c r="F25" s="25"/>
    </row>
    <row r="26" spans="2:6" x14ac:dyDescent="0.25">
      <c r="B26" s="19" t="s">
        <v>23</v>
      </c>
      <c r="C26" s="20"/>
      <c r="D26" s="21">
        <v>30</v>
      </c>
      <c r="E26" s="22">
        <v>92</v>
      </c>
      <c r="F26" s="23">
        <f>D26*E26</f>
        <v>2760</v>
      </c>
    </row>
    <row r="27" spans="2:6" ht="45" x14ac:dyDescent="0.25">
      <c r="B27" s="16"/>
      <c r="C27" s="24" t="s">
        <v>24</v>
      </c>
      <c r="D27" s="21"/>
      <c r="E27" s="21"/>
      <c r="F27" s="25"/>
    </row>
    <row r="28" spans="2:6" x14ac:dyDescent="0.25">
      <c r="B28" s="19" t="s">
        <v>25</v>
      </c>
      <c r="C28" s="20"/>
      <c r="D28" s="21">
        <v>3</v>
      </c>
      <c r="E28" s="22">
        <v>670</v>
      </c>
      <c r="F28" s="23">
        <f>D28*E28</f>
        <v>2010</v>
      </c>
    </row>
    <row r="29" spans="2:6" ht="45" x14ac:dyDescent="0.25">
      <c r="B29" s="16"/>
      <c r="C29" s="24" t="s">
        <v>26</v>
      </c>
      <c r="D29" s="21"/>
      <c r="E29" s="21"/>
      <c r="F29" s="25"/>
    </row>
    <row r="30" spans="2:6" x14ac:dyDescent="0.25">
      <c r="B30" s="19" t="s">
        <v>27</v>
      </c>
      <c r="C30" s="20"/>
      <c r="D30" s="21">
        <v>1</v>
      </c>
      <c r="E30" s="22">
        <v>1230</v>
      </c>
      <c r="F30" s="23">
        <f>D30*E30</f>
        <v>1230</v>
      </c>
    </row>
    <row r="31" spans="2:6" ht="45" x14ac:dyDescent="0.25">
      <c r="B31" s="16"/>
      <c r="C31" s="24" t="s">
        <v>28</v>
      </c>
      <c r="D31" s="21"/>
      <c r="E31" s="21"/>
      <c r="F31" s="25"/>
    </row>
    <row r="32" spans="2:6" x14ac:dyDescent="0.25">
      <c r="B32" s="19" t="s">
        <v>29</v>
      </c>
      <c r="C32" s="20"/>
      <c r="D32" s="21">
        <v>3</v>
      </c>
      <c r="E32" s="22">
        <v>70</v>
      </c>
      <c r="F32" s="23">
        <f>D32*E32</f>
        <v>210</v>
      </c>
    </row>
    <row r="33" spans="2:6" x14ac:dyDescent="0.25">
      <c r="B33" s="16"/>
      <c r="C33" s="24" t="s">
        <v>30</v>
      </c>
      <c r="D33" s="21"/>
      <c r="E33" s="21"/>
      <c r="F33" s="25"/>
    </row>
    <row r="34" spans="2:6" x14ac:dyDescent="0.25">
      <c r="B34" s="19" t="s">
        <v>31</v>
      </c>
      <c r="C34" s="20"/>
      <c r="D34" s="21">
        <v>3</v>
      </c>
      <c r="E34" s="22">
        <v>70</v>
      </c>
      <c r="F34" s="23">
        <f>D34*E34</f>
        <v>210</v>
      </c>
    </row>
    <row r="35" spans="2:6" x14ac:dyDescent="0.25">
      <c r="B35" s="16"/>
      <c r="C35" s="24" t="s">
        <v>32</v>
      </c>
      <c r="D35" s="21"/>
      <c r="E35" s="21"/>
      <c r="F35" s="25"/>
    </row>
    <row r="36" spans="2:6" x14ac:dyDescent="0.25">
      <c r="B36" s="19" t="s">
        <v>33</v>
      </c>
      <c r="C36" s="20"/>
      <c r="D36" s="21">
        <v>50</v>
      </c>
      <c r="E36" s="22">
        <v>145</v>
      </c>
      <c r="F36" s="23">
        <f>D36*E36</f>
        <v>7250</v>
      </c>
    </row>
    <row r="37" spans="2:6" x14ac:dyDescent="0.25">
      <c r="B37" s="16"/>
      <c r="C37" s="24" t="s">
        <v>34</v>
      </c>
      <c r="D37" s="21"/>
      <c r="E37" s="21"/>
      <c r="F37" s="25"/>
    </row>
    <row r="38" spans="2:6" x14ac:dyDescent="0.25">
      <c r="B38" s="19" t="s">
        <v>35</v>
      </c>
      <c r="C38" s="20"/>
      <c r="D38" s="21">
        <v>3</v>
      </c>
      <c r="E38" s="22">
        <v>80</v>
      </c>
      <c r="F38" s="23">
        <f>D38*E38</f>
        <v>240</v>
      </c>
    </row>
    <row r="39" spans="2:6" ht="15.75" thickBot="1" x14ac:dyDescent="0.3">
      <c r="B39" s="26"/>
      <c r="C39" s="27" t="s">
        <v>36</v>
      </c>
      <c r="D39" s="28"/>
      <c r="E39" s="28"/>
      <c r="F39" s="29"/>
    </row>
    <row r="40" spans="2:6" ht="15.75" thickBot="1" x14ac:dyDescent="0.3">
      <c r="B40" s="4" t="s">
        <v>37</v>
      </c>
      <c r="C40" s="5"/>
      <c r="D40" s="5"/>
      <c r="E40" s="5"/>
      <c r="F40" s="6"/>
    </row>
    <row r="41" spans="2:6" ht="30.75" thickBot="1" x14ac:dyDescent="0.3">
      <c r="B41" s="7" t="s">
        <v>3</v>
      </c>
      <c r="C41" s="8"/>
      <c r="D41" s="9" t="s">
        <v>4</v>
      </c>
      <c r="E41" s="9" t="s">
        <v>5</v>
      </c>
      <c r="F41" s="10" t="s">
        <v>6</v>
      </c>
    </row>
    <row r="42" spans="2:6" x14ac:dyDescent="0.25">
      <c r="B42" s="30" t="s">
        <v>38</v>
      </c>
      <c r="C42" s="31"/>
      <c r="D42" s="32">
        <v>1</v>
      </c>
      <c r="E42" s="33">
        <v>60</v>
      </c>
      <c r="F42" s="34">
        <f>D42*E42</f>
        <v>60</v>
      </c>
    </row>
    <row r="43" spans="2:6" x14ac:dyDescent="0.25">
      <c r="B43" s="35" t="s">
        <v>39</v>
      </c>
      <c r="C43" s="36"/>
      <c r="D43" s="21">
        <v>1</v>
      </c>
      <c r="E43" s="22">
        <v>60</v>
      </c>
      <c r="F43" s="23">
        <f t="shared" ref="F43:F58" si="0">D43*E43</f>
        <v>60</v>
      </c>
    </row>
    <row r="44" spans="2:6" x14ac:dyDescent="0.25">
      <c r="B44" s="35" t="s">
        <v>40</v>
      </c>
      <c r="C44" s="36"/>
      <c r="D44" s="21">
        <v>1</v>
      </c>
      <c r="E44" s="22">
        <v>60</v>
      </c>
      <c r="F44" s="23">
        <f t="shared" si="0"/>
        <v>60</v>
      </c>
    </row>
    <row r="45" spans="2:6" x14ac:dyDescent="0.25">
      <c r="B45" s="35" t="s">
        <v>41</v>
      </c>
      <c r="C45" s="36"/>
      <c r="D45" s="21">
        <v>1</v>
      </c>
      <c r="E45" s="22">
        <v>14</v>
      </c>
      <c r="F45" s="23">
        <f t="shared" si="0"/>
        <v>14</v>
      </c>
    </row>
    <row r="46" spans="2:6" x14ac:dyDescent="0.25">
      <c r="B46" s="35" t="s">
        <v>42</v>
      </c>
      <c r="C46" s="36"/>
      <c r="D46" s="21">
        <v>15</v>
      </c>
      <c r="E46" s="22">
        <v>14</v>
      </c>
      <c r="F46" s="23">
        <f t="shared" si="0"/>
        <v>210</v>
      </c>
    </row>
    <row r="47" spans="2:6" x14ac:dyDescent="0.25">
      <c r="B47" s="35" t="s">
        <v>43</v>
      </c>
      <c r="C47" s="36"/>
      <c r="D47" s="21">
        <v>1</v>
      </c>
      <c r="E47" s="22">
        <v>14</v>
      </c>
      <c r="F47" s="23">
        <f t="shared" si="0"/>
        <v>14</v>
      </c>
    </row>
    <row r="48" spans="2:6" x14ac:dyDescent="0.25">
      <c r="B48" s="35" t="s">
        <v>44</v>
      </c>
      <c r="C48" s="36"/>
      <c r="D48" s="21">
        <v>1</v>
      </c>
      <c r="E48" s="22">
        <v>60</v>
      </c>
      <c r="F48" s="23">
        <f t="shared" si="0"/>
        <v>60</v>
      </c>
    </row>
    <row r="49" spans="2:6" x14ac:dyDescent="0.25">
      <c r="B49" s="35" t="s">
        <v>45</v>
      </c>
      <c r="C49" s="36"/>
      <c r="D49" s="21">
        <v>1</v>
      </c>
      <c r="E49" s="22">
        <v>45</v>
      </c>
      <c r="F49" s="23">
        <f t="shared" si="0"/>
        <v>45</v>
      </c>
    </row>
    <row r="50" spans="2:6" x14ac:dyDescent="0.25">
      <c r="B50" s="35" t="s">
        <v>46</v>
      </c>
      <c r="C50" s="36"/>
      <c r="D50" s="21">
        <v>1</v>
      </c>
      <c r="E50" s="22">
        <v>62</v>
      </c>
      <c r="F50" s="23">
        <f t="shared" si="0"/>
        <v>62</v>
      </c>
    </row>
    <row r="51" spans="2:6" x14ac:dyDescent="0.25">
      <c r="B51" s="35" t="s">
        <v>47</v>
      </c>
      <c r="C51" s="36"/>
      <c r="D51" s="21">
        <v>1</v>
      </c>
      <c r="E51" s="22">
        <v>60</v>
      </c>
      <c r="F51" s="23">
        <f t="shared" si="0"/>
        <v>60</v>
      </c>
    </row>
    <row r="52" spans="2:6" x14ac:dyDescent="0.25">
      <c r="B52" s="35" t="s">
        <v>48</v>
      </c>
      <c r="C52" s="36"/>
      <c r="D52" s="21">
        <v>1</v>
      </c>
      <c r="E52" s="22">
        <v>60</v>
      </c>
      <c r="F52" s="23">
        <f t="shared" si="0"/>
        <v>60</v>
      </c>
    </row>
    <row r="53" spans="2:6" x14ac:dyDescent="0.25">
      <c r="B53" s="35" t="s">
        <v>49</v>
      </c>
      <c r="C53" s="36"/>
      <c r="D53" s="21">
        <v>2</v>
      </c>
      <c r="E53" s="22">
        <v>6</v>
      </c>
      <c r="F53" s="23">
        <f t="shared" si="0"/>
        <v>12</v>
      </c>
    </row>
    <row r="54" spans="2:6" x14ac:dyDescent="0.25">
      <c r="B54" s="35" t="s">
        <v>50</v>
      </c>
      <c r="C54" s="36"/>
      <c r="D54" s="21">
        <v>4</v>
      </c>
      <c r="E54" s="22">
        <v>6</v>
      </c>
      <c r="F54" s="23">
        <f t="shared" si="0"/>
        <v>24</v>
      </c>
    </row>
    <row r="55" spans="2:6" x14ac:dyDescent="0.25">
      <c r="B55" s="35" t="s">
        <v>51</v>
      </c>
      <c r="C55" s="36"/>
      <c r="D55" s="21">
        <v>1</v>
      </c>
      <c r="E55" s="22">
        <v>70</v>
      </c>
      <c r="F55" s="23">
        <f t="shared" si="0"/>
        <v>70</v>
      </c>
    </row>
    <row r="56" spans="2:6" x14ac:dyDescent="0.25">
      <c r="B56" s="35" t="s">
        <v>52</v>
      </c>
      <c r="C56" s="36"/>
      <c r="D56" s="21">
        <v>1</v>
      </c>
      <c r="E56" s="22">
        <v>70</v>
      </c>
      <c r="F56" s="23">
        <f t="shared" si="0"/>
        <v>70</v>
      </c>
    </row>
    <row r="57" spans="2:6" x14ac:dyDescent="0.25">
      <c r="B57" s="35" t="s">
        <v>53</v>
      </c>
      <c r="C57" s="36"/>
      <c r="D57" s="21">
        <v>1</v>
      </c>
      <c r="E57" s="22">
        <v>70</v>
      </c>
      <c r="F57" s="23">
        <f t="shared" si="0"/>
        <v>70</v>
      </c>
    </row>
    <row r="58" spans="2:6" ht="15.75" thickBot="1" x14ac:dyDescent="0.3">
      <c r="B58" s="37" t="s">
        <v>54</v>
      </c>
      <c r="C58" s="38"/>
      <c r="D58" s="28">
        <v>1</v>
      </c>
      <c r="E58" s="39">
        <v>70</v>
      </c>
      <c r="F58" s="40">
        <f t="shared" si="0"/>
        <v>70</v>
      </c>
    </row>
    <row r="59" spans="2:6" ht="15.75" thickBot="1" x14ac:dyDescent="0.3">
      <c r="B59" s="41" t="s">
        <v>55</v>
      </c>
      <c r="C59" s="42"/>
      <c r="D59" s="42"/>
      <c r="E59" s="43"/>
      <c r="F59" s="44">
        <f>SUM(F42:F58,F38,F36,F34,F32,F30,F28,F26,F24,F22,F20,F18,F16,F14,F12,F10)</f>
        <v>129986</v>
      </c>
    </row>
    <row r="60" spans="2:6" x14ac:dyDescent="0.25">
      <c r="B60" s="45"/>
      <c r="C60" s="45"/>
    </row>
    <row r="61" spans="2:6" ht="15.75" thickBot="1" x14ac:dyDescent="0.3">
      <c r="B61" s="46" t="s">
        <v>56</v>
      </c>
      <c r="C61" s="46"/>
      <c r="D61" s="46"/>
      <c r="E61" s="46"/>
      <c r="F61" s="46"/>
    </row>
    <row r="62" spans="2:6" ht="15.75" thickBot="1" x14ac:dyDescent="0.3">
      <c r="B62" s="4" t="s">
        <v>2</v>
      </c>
      <c r="C62" s="5"/>
      <c r="D62" s="5"/>
      <c r="E62" s="5"/>
      <c r="F62" s="6"/>
    </row>
    <row r="63" spans="2:6" ht="30.75" thickBot="1" x14ac:dyDescent="0.3">
      <c r="B63" s="7" t="s">
        <v>3</v>
      </c>
      <c r="C63" s="8"/>
      <c r="D63" s="9" t="s">
        <v>4</v>
      </c>
      <c r="E63" s="9" t="s">
        <v>5</v>
      </c>
      <c r="F63" s="10" t="s">
        <v>6</v>
      </c>
    </row>
    <row r="64" spans="2:6" x14ac:dyDescent="0.25">
      <c r="B64" s="11" t="s">
        <v>57</v>
      </c>
      <c r="C64" s="12"/>
      <c r="D64" s="13">
        <v>5</v>
      </c>
      <c r="E64" s="14">
        <v>63</v>
      </c>
      <c r="F64" s="15">
        <f>D64*E64</f>
        <v>315</v>
      </c>
    </row>
    <row r="65" spans="2:6" ht="33.75" customHeight="1" thickBot="1" x14ac:dyDescent="0.3">
      <c r="B65" s="16"/>
      <c r="C65" s="47" t="s">
        <v>58</v>
      </c>
      <c r="D65" s="47"/>
      <c r="E65" s="47"/>
      <c r="F65" s="48"/>
    </row>
    <row r="66" spans="2:6" x14ac:dyDescent="0.25">
      <c r="B66" s="11" t="s">
        <v>59</v>
      </c>
      <c r="C66" s="12"/>
      <c r="D66" s="13">
        <v>40</v>
      </c>
      <c r="E66" s="14">
        <v>55</v>
      </c>
      <c r="F66" s="15">
        <f>D66*E66</f>
        <v>2200</v>
      </c>
    </row>
    <row r="67" spans="2:6" ht="33.75" customHeight="1" thickBot="1" x14ac:dyDescent="0.3">
      <c r="B67" s="16"/>
      <c r="C67" s="17" t="s">
        <v>60</v>
      </c>
      <c r="D67" s="17"/>
      <c r="E67" s="17"/>
      <c r="F67" s="18"/>
    </row>
    <row r="68" spans="2:6" x14ac:dyDescent="0.25">
      <c r="B68" s="11" t="s">
        <v>61</v>
      </c>
      <c r="C68" s="12"/>
      <c r="D68" s="13">
        <v>5</v>
      </c>
      <c r="E68" s="14">
        <v>85</v>
      </c>
      <c r="F68" s="15">
        <f>D68*E68</f>
        <v>425</v>
      </c>
    </row>
    <row r="69" spans="2:6" ht="52.5" customHeight="1" thickBot="1" x14ac:dyDescent="0.3">
      <c r="B69" s="16"/>
      <c r="C69" s="17" t="s">
        <v>62</v>
      </c>
      <c r="D69" s="17"/>
      <c r="E69" s="17"/>
      <c r="F69" s="18"/>
    </row>
    <row r="70" spans="2:6" x14ac:dyDescent="0.25">
      <c r="B70" s="11" t="s">
        <v>63</v>
      </c>
      <c r="C70" s="12"/>
      <c r="D70" s="13">
        <v>5</v>
      </c>
      <c r="E70" s="14">
        <v>85</v>
      </c>
      <c r="F70" s="15">
        <f>D70*E70</f>
        <v>425</v>
      </c>
    </row>
    <row r="71" spans="2:6" ht="48.75" customHeight="1" thickBot="1" x14ac:dyDescent="0.3">
      <c r="B71" s="16"/>
      <c r="C71" s="17" t="s">
        <v>64</v>
      </c>
      <c r="D71" s="17"/>
      <c r="E71" s="17"/>
      <c r="F71" s="18"/>
    </row>
    <row r="72" spans="2:6" x14ac:dyDescent="0.25">
      <c r="B72" s="11" t="s">
        <v>65</v>
      </c>
      <c r="C72" s="12"/>
      <c r="D72" s="13">
        <v>5</v>
      </c>
      <c r="E72" s="14">
        <v>85</v>
      </c>
      <c r="F72" s="15">
        <f>D72*E72</f>
        <v>425</v>
      </c>
    </row>
    <row r="73" spans="2:6" ht="17.25" customHeight="1" thickBot="1" x14ac:dyDescent="0.3">
      <c r="B73" s="16"/>
      <c r="C73" s="17" t="s">
        <v>66</v>
      </c>
      <c r="D73" s="17"/>
      <c r="E73" s="17"/>
      <c r="F73" s="18"/>
    </row>
    <row r="74" spans="2:6" x14ac:dyDescent="0.25">
      <c r="B74" s="11" t="s">
        <v>67</v>
      </c>
      <c r="C74" s="12"/>
      <c r="D74" s="13">
        <v>1</v>
      </c>
      <c r="E74" s="14">
        <v>75</v>
      </c>
      <c r="F74" s="15">
        <f>D74*E74</f>
        <v>75</v>
      </c>
    </row>
    <row r="75" spans="2:6" ht="19.5" customHeight="1" thickBot="1" x14ac:dyDescent="0.3">
      <c r="B75" s="16"/>
      <c r="C75" s="17" t="s">
        <v>68</v>
      </c>
      <c r="D75" s="17"/>
      <c r="E75" s="17"/>
      <c r="F75" s="18"/>
    </row>
    <row r="76" spans="2:6" x14ac:dyDescent="0.25">
      <c r="B76" s="11" t="s">
        <v>69</v>
      </c>
      <c r="C76" s="12"/>
      <c r="D76" s="13">
        <v>1</v>
      </c>
      <c r="E76" s="14">
        <v>150</v>
      </c>
      <c r="F76" s="15">
        <f>D76*E76</f>
        <v>150</v>
      </c>
    </row>
    <row r="77" spans="2:6" ht="18.75" customHeight="1" thickBot="1" x14ac:dyDescent="0.3">
      <c r="B77" s="16"/>
      <c r="C77" s="17" t="s">
        <v>70</v>
      </c>
      <c r="D77" s="17"/>
      <c r="E77" s="17"/>
      <c r="F77" s="18"/>
    </row>
    <row r="78" spans="2:6" ht="15.75" thickBot="1" x14ac:dyDescent="0.3">
      <c r="B78" s="49" t="s">
        <v>37</v>
      </c>
      <c r="C78" s="50"/>
      <c r="D78" s="50"/>
      <c r="E78" s="50"/>
      <c r="F78" s="51"/>
    </row>
    <row r="79" spans="2:6" ht="30" customHeight="1" thickBot="1" x14ac:dyDescent="0.3">
      <c r="B79" s="7" t="s">
        <v>3</v>
      </c>
      <c r="C79" s="8"/>
      <c r="D79" s="9" t="s">
        <v>4</v>
      </c>
      <c r="E79" s="9" t="s">
        <v>5</v>
      </c>
      <c r="F79" s="10" t="s">
        <v>6</v>
      </c>
    </row>
    <row r="80" spans="2:6" x14ac:dyDescent="0.25">
      <c r="B80" s="16"/>
      <c r="C80" t="s">
        <v>71</v>
      </c>
      <c r="D80" s="32">
        <v>40</v>
      </c>
      <c r="E80" s="33">
        <v>25</v>
      </c>
      <c r="F80" s="34">
        <f t="shared" ref="F80:F88" si="1">D80*E80</f>
        <v>1000</v>
      </c>
    </row>
    <row r="81" spans="2:6" x14ac:dyDescent="0.25">
      <c r="B81" s="16"/>
      <c r="C81" t="s">
        <v>72</v>
      </c>
      <c r="D81" s="21">
        <v>3</v>
      </c>
      <c r="E81" s="22">
        <v>23</v>
      </c>
      <c r="F81" s="23">
        <f t="shared" si="1"/>
        <v>69</v>
      </c>
    </row>
    <row r="82" spans="2:6" x14ac:dyDescent="0.25">
      <c r="B82" s="16"/>
      <c r="C82" t="s">
        <v>73</v>
      </c>
      <c r="D82" s="21">
        <v>20</v>
      </c>
      <c r="E82" s="22">
        <v>19</v>
      </c>
      <c r="F82" s="23">
        <f t="shared" si="1"/>
        <v>380</v>
      </c>
    </row>
    <row r="83" spans="2:6" x14ac:dyDescent="0.25">
      <c r="B83" s="16"/>
      <c r="C83" t="s">
        <v>74</v>
      </c>
      <c r="D83" s="21">
        <v>1</v>
      </c>
      <c r="E83" s="22">
        <v>60</v>
      </c>
      <c r="F83" s="23">
        <f t="shared" si="1"/>
        <v>60</v>
      </c>
    </row>
    <row r="84" spans="2:6" x14ac:dyDescent="0.25">
      <c r="B84" s="16"/>
      <c r="C84" t="s">
        <v>75</v>
      </c>
      <c r="D84" s="21">
        <v>1</v>
      </c>
      <c r="E84" s="22">
        <v>60</v>
      </c>
      <c r="F84" s="23">
        <f t="shared" si="1"/>
        <v>60</v>
      </c>
    </row>
    <row r="85" spans="2:6" x14ac:dyDescent="0.25">
      <c r="B85" s="16"/>
      <c r="C85" t="s">
        <v>76</v>
      </c>
      <c r="D85" s="21">
        <v>6</v>
      </c>
      <c r="E85" s="22">
        <v>20</v>
      </c>
      <c r="F85" s="23">
        <f t="shared" si="1"/>
        <v>120</v>
      </c>
    </row>
    <row r="86" spans="2:6" x14ac:dyDescent="0.25">
      <c r="B86" s="16"/>
      <c r="C86" t="s">
        <v>77</v>
      </c>
      <c r="D86" s="52">
        <v>1</v>
      </c>
      <c r="E86" s="53">
        <v>19</v>
      </c>
      <c r="F86" s="54">
        <f>D86*E86</f>
        <v>19</v>
      </c>
    </row>
    <row r="87" spans="2:6" x14ac:dyDescent="0.25">
      <c r="B87" s="16"/>
      <c r="C87" t="s">
        <v>78</v>
      </c>
      <c r="D87" s="52">
        <v>6</v>
      </c>
      <c r="E87" s="53">
        <v>80</v>
      </c>
      <c r="F87" s="54">
        <f>D87*E87</f>
        <v>480</v>
      </c>
    </row>
    <row r="88" spans="2:6" ht="15.75" thickBot="1" x14ac:dyDescent="0.3">
      <c r="B88" s="26"/>
      <c r="C88" s="55" t="s">
        <v>79</v>
      </c>
      <c r="D88" s="28">
        <v>1</v>
      </c>
      <c r="E88" s="39">
        <v>45</v>
      </c>
      <c r="F88" s="40">
        <f t="shared" si="1"/>
        <v>45</v>
      </c>
    </row>
    <row r="89" spans="2:6" ht="15.75" thickBot="1" x14ac:dyDescent="0.3">
      <c r="B89" s="41" t="s">
        <v>80</v>
      </c>
      <c r="C89" s="42"/>
      <c r="D89" s="42"/>
      <c r="E89" s="43"/>
      <c r="F89" s="44">
        <f>SUM(F80:F88,F76,F74,F72,F70,F68,F66,F64)</f>
        <v>6248</v>
      </c>
    </row>
    <row r="91" spans="2:6" ht="15.75" thickBot="1" x14ac:dyDescent="0.3"/>
    <row r="92" spans="2:6" ht="15.75" thickBot="1" x14ac:dyDescent="0.3">
      <c r="B92" s="41" t="s">
        <v>81</v>
      </c>
      <c r="C92" s="56"/>
      <c r="D92" s="56"/>
      <c r="E92" s="57"/>
      <c r="F92" s="44">
        <f>F89+F59</f>
        <v>136234</v>
      </c>
    </row>
    <row r="93" spans="2:6" ht="15.75" thickBot="1" x14ac:dyDescent="0.3">
      <c r="B93" s="41" t="s">
        <v>82</v>
      </c>
      <c r="C93" s="56"/>
      <c r="D93" s="56"/>
      <c r="E93" s="57"/>
      <c r="F93" s="44">
        <f>F92*0.21</f>
        <v>28609.14</v>
      </c>
    </row>
    <row r="94" spans="2:6" ht="15.75" thickBot="1" x14ac:dyDescent="0.3">
      <c r="B94" s="41" t="s">
        <v>83</v>
      </c>
      <c r="C94" s="56"/>
      <c r="D94" s="56"/>
      <c r="E94" s="57"/>
      <c r="F94" s="44">
        <f>F92+F93</f>
        <v>164843.14000000001</v>
      </c>
    </row>
  </sheetData>
  <mergeCells count="69">
    <mergeCell ref="B92:E92"/>
    <mergeCell ref="B93:E93"/>
    <mergeCell ref="B94:E94"/>
    <mergeCell ref="C75:F75"/>
    <mergeCell ref="B76:C76"/>
    <mergeCell ref="C77:F77"/>
    <mergeCell ref="B78:F78"/>
    <mergeCell ref="B79:C79"/>
    <mergeCell ref="B89:E89"/>
    <mergeCell ref="C69:F69"/>
    <mergeCell ref="B70:C70"/>
    <mergeCell ref="C71:F71"/>
    <mergeCell ref="B72:C72"/>
    <mergeCell ref="C73:F73"/>
    <mergeCell ref="B74:C74"/>
    <mergeCell ref="B63:C63"/>
    <mergeCell ref="B64:C64"/>
    <mergeCell ref="C65:F65"/>
    <mergeCell ref="B66:C66"/>
    <mergeCell ref="C67:F67"/>
    <mergeCell ref="B68:C68"/>
    <mergeCell ref="B57:C57"/>
    <mergeCell ref="B58:C58"/>
    <mergeCell ref="B59:E59"/>
    <mergeCell ref="B60:C60"/>
    <mergeCell ref="B61:F61"/>
    <mergeCell ref="B62:F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8:C38"/>
    <mergeCell ref="B40:F40"/>
    <mergeCell ref="B41:C41"/>
    <mergeCell ref="B42:C42"/>
    <mergeCell ref="B43:C43"/>
    <mergeCell ref="B44:C44"/>
    <mergeCell ref="B26:C26"/>
    <mergeCell ref="B28:C28"/>
    <mergeCell ref="B30:C30"/>
    <mergeCell ref="B32:C32"/>
    <mergeCell ref="B34:C34"/>
    <mergeCell ref="B36:C36"/>
    <mergeCell ref="C19:F19"/>
    <mergeCell ref="B20:C20"/>
    <mergeCell ref="C21:F21"/>
    <mergeCell ref="B22:C22"/>
    <mergeCell ref="C23:F23"/>
    <mergeCell ref="B24:C24"/>
    <mergeCell ref="C13:F13"/>
    <mergeCell ref="B14:C14"/>
    <mergeCell ref="C15:F15"/>
    <mergeCell ref="B16:C16"/>
    <mergeCell ref="C17:F17"/>
    <mergeCell ref="B18:C18"/>
    <mergeCell ref="B7:F7"/>
    <mergeCell ref="B8:F8"/>
    <mergeCell ref="B9:C9"/>
    <mergeCell ref="B10:C10"/>
    <mergeCell ref="C11:F11"/>
    <mergeCell ref="B12:C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33430-8357-418B-BFE3-AB4057616DF9}">
  <dimension ref="B7:I72"/>
  <sheetViews>
    <sheetView tabSelected="1" workbookViewId="0">
      <selection activeCell="K22" sqref="K22"/>
    </sheetView>
  </sheetViews>
  <sheetFormatPr defaultColWidth="11.42578125" defaultRowHeight="15" x14ac:dyDescent="0.25"/>
  <cols>
    <col min="1" max="1" width="11" customWidth="1"/>
    <col min="2" max="2" width="3.28515625" customWidth="1"/>
    <col min="3" max="3" width="44.7109375" customWidth="1"/>
  </cols>
  <sheetData>
    <row r="7" spans="2:9" x14ac:dyDescent="0.25">
      <c r="B7" s="58" t="s">
        <v>1</v>
      </c>
      <c r="C7" s="46"/>
      <c r="D7" s="46"/>
      <c r="E7" s="46"/>
      <c r="F7" s="46"/>
      <c r="G7" s="45"/>
      <c r="H7" s="45"/>
    </row>
    <row r="8" spans="2:9" ht="15.75" thickBot="1" x14ac:dyDescent="0.3">
      <c r="B8" s="59" t="s">
        <v>2</v>
      </c>
      <c r="C8" s="60"/>
      <c r="D8" s="60"/>
      <c r="E8" s="60"/>
      <c r="F8" s="60"/>
      <c r="G8" s="45"/>
      <c r="H8" s="45"/>
    </row>
    <row r="9" spans="2:9" ht="30.75" thickBot="1" x14ac:dyDescent="0.3">
      <c r="B9" s="7" t="s">
        <v>3</v>
      </c>
      <c r="C9" s="8"/>
      <c r="D9" s="9" t="s">
        <v>4</v>
      </c>
      <c r="E9" s="9" t="s">
        <v>5</v>
      </c>
      <c r="F9" s="61" t="s">
        <v>6</v>
      </c>
      <c r="G9" s="62" t="s">
        <v>84</v>
      </c>
      <c r="H9" s="10" t="s">
        <v>85</v>
      </c>
      <c r="I9" s="63"/>
    </row>
    <row r="10" spans="2:9" x14ac:dyDescent="0.25">
      <c r="B10" s="11" t="s">
        <v>7</v>
      </c>
      <c r="C10" s="12"/>
      <c r="D10" s="13">
        <v>195</v>
      </c>
      <c r="E10" s="14">
        <v>380</v>
      </c>
      <c r="F10" s="64">
        <f t="shared" ref="F10:F24" si="0">D10*E10</f>
        <v>74100</v>
      </c>
      <c r="G10" s="65"/>
      <c r="H10" s="66"/>
    </row>
    <row r="11" spans="2:9" x14ac:dyDescent="0.25">
      <c r="B11" s="19" t="s">
        <v>9</v>
      </c>
      <c r="C11" s="20"/>
      <c r="D11" s="21">
        <v>8</v>
      </c>
      <c r="E11" s="22">
        <v>445</v>
      </c>
      <c r="F11" s="67">
        <f t="shared" si="0"/>
        <v>3560</v>
      </c>
      <c r="G11" s="68"/>
      <c r="H11" s="69"/>
    </row>
    <row r="12" spans="2:9" x14ac:dyDescent="0.25">
      <c r="B12" s="19" t="s">
        <v>11</v>
      </c>
      <c r="C12" s="20"/>
      <c r="D12" s="21">
        <v>30</v>
      </c>
      <c r="E12" s="22">
        <v>332</v>
      </c>
      <c r="F12" s="67">
        <f>D12*E12</f>
        <v>9960</v>
      </c>
      <c r="G12" s="68"/>
      <c r="H12" s="69"/>
    </row>
    <row r="13" spans="2:9" x14ac:dyDescent="0.25">
      <c r="B13" s="19" t="s">
        <v>13</v>
      </c>
      <c r="C13" s="20"/>
      <c r="D13" s="21">
        <v>2</v>
      </c>
      <c r="E13" s="22">
        <v>400</v>
      </c>
      <c r="F13" s="67">
        <f t="shared" si="0"/>
        <v>800</v>
      </c>
      <c r="G13" s="68"/>
      <c r="H13" s="69"/>
    </row>
    <row r="14" spans="2:9" x14ac:dyDescent="0.25">
      <c r="B14" s="19" t="s">
        <v>15</v>
      </c>
      <c r="C14" s="20"/>
      <c r="D14" s="21">
        <v>15</v>
      </c>
      <c r="E14" s="22">
        <v>283</v>
      </c>
      <c r="F14" s="67">
        <f t="shared" si="0"/>
        <v>4245</v>
      </c>
      <c r="G14" s="68"/>
      <c r="H14" s="69"/>
    </row>
    <row r="15" spans="2:9" x14ac:dyDescent="0.25">
      <c r="B15" s="19" t="s">
        <v>17</v>
      </c>
      <c r="C15" s="20"/>
      <c r="D15" s="21">
        <v>130</v>
      </c>
      <c r="E15" s="22">
        <v>115</v>
      </c>
      <c r="F15" s="67">
        <f t="shared" si="0"/>
        <v>14950</v>
      </c>
      <c r="G15" s="68"/>
      <c r="H15" s="69"/>
    </row>
    <row r="16" spans="2:9" x14ac:dyDescent="0.25">
      <c r="B16" s="19" t="s">
        <v>19</v>
      </c>
      <c r="C16" s="20"/>
      <c r="D16" s="21">
        <v>30</v>
      </c>
      <c r="E16" s="22">
        <v>80</v>
      </c>
      <c r="F16" s="67">
        <f t="shared" si="0"/>
        <v>2400</v>
      </c>
      <c r="G16" s="68"/>
      <c r="H16" s="69"/>
    </row>
    <row r="17" spans="2:8" x14ac:dyDescent="0.25">
      <c r="B17" s="19" t="s">
        <v>21</v>
      </c>
      <c r="C17" s="20"/>
      <c r="D17" s="21">
        <v>45</v>
      </c>
      <c r="E17" s="22">
        <v>112</v>
      </c>
      <c r="F17" s="67">
        <f t="shared" si="0"/>
        <v>5040</v>
      </c>
      <c r="G17" s="68"/>
      <c r="H17" s="69"/>
    </row>
    <row r="18" spans="2:8" x14ac:dyDescent="0.25">
      <c r="B18" s="19" t="s">
        <v>23</v>
      </c>
      <c r="C18" s="20"/>
      <c r="D18" s="21">
        <v>30</v>
      </c>
      <c r="E18" s="22">
        <v>92</v>
      </c>
      <c r="F18" s="67">
        <f t="shared" si="0"/>
        <v>2760</v>
      </c>
      <c r="G18" s="68"/>
      <c r="H18" s="69"/>
    </row>
    <row r="19" spans="2:8" x14ac:dyDescent="0.25">
      <c r="B19" s="19" t="s">
        <v>25</v>
      </c>
      <c r="C19" s="20"/>
      <c r="D19" s="21">
        <v>3</v>
      </c>
      <c r="E19" s="22">
        <v>670</v>
      </c>
      <c r="F19" s="67">
        <f t="shared" si="0"/>
        <v>2010</v>
      </c>
      <c r="G19" s="68"/>
      <c r="H19" s="69"/>
    </row>
    <row r="20" spans="2:8" x14ac:dyDescent="0.25">
      <c r="B20" s="19" t="s">
        <v>27</v>
      </c>
      <c r="C20" s="20"/>
      <c r="D20" s="21">
        <v>1</v>
      </c>
      <c r="E20" s="22">
        <v>1230</v>
      </c>
      <c r="F20" s="67">
        <f t="shared" si="0"/>
        <v>1230</v>
      </c>
      <c r="G20" s="68"/>
      <c r="H20" s="69"/>
    </row>
    <row r="21" spans="2:8" x14ac:dyDescent="0.25">
      <c r="B21" s="19" t="s">
        <v>29</v>
      </c>
      <c r="C21" s="20"/>
      <c r="D21" s="21">
        <v>3</v>
      </c>
      <c r="E21" s="22">
        <v>70</v>
      </c>
      <c r="F21" s="67">
        <f t="shared" si="0"/>
        <v>210</v>
      </c>
      <c r="G21" s="68"/>
      <c r="H21" s="69"/>
    </row>
    <row r="22" spans="2:8" x14ac:dyDescent="0.25">
      <c r="B22" s="19" t="s">
        <v>31</v>
      </c>
      <c r="C22" s="20"/>
      <c r="D22" s="21">
        <v>3</v>
      </c>
      <c r="E22" s="22">
        <v>70</v>
      </c>
      <c r="F22" s="67">
        <f t="shared" si="0"/>
        <v>210</v>
      </c>
      <c r="G22" s="68"/>
      <c r="H22" s="69"/>
    </row>
    <row r="23" spans="2:8" x14ac:dyDescent="0.25">
      <c r="B23" s="19" t="s">
        <v>33</v>
      </c>
      <c r="C23" s="20"/>
      <c r="D23" s="21">
        <v>50</v>
      </c>
      <c r="E23" s="22">
        <v>145</v>
      </c>
      <c r="F23" s="67">
        <f t="shared" si="0"/>
        <v>7250</v>
      </c>
      <c r="G23" s="68"/>
      <c r="H23" s="69"/>
    </row>
    <row r="24" spans="2:8" ht="15.75" thickBot="1" x14ac:dyDescent="0.3">
      <c r="B24" s="19" t="s">
        <v>35</v>
      </c>
      <c r="C24" s="20"/>
      <c r="D24" s="21">
        <v>3</v>
      </c>
      <c r="E24" s="22">
        <v>80</v>
      </c>
      <c r="F24" s="67">
        <f t="shared" si="0"/>
        <v>240</v>
      </c>
      <c r="G24" s="70"/>
      <c r="H24" s="71"/>
    </row>
    <row r="25" spans="2:8" ht="15.75" thickBot="1" x14ac:dyDescent="0.3">
      <c r="B25" s="59" t="s">
        <v>37</v>
      </c>
      <c r="C25" s="60"/>
      <c r="D25" s="60"/>
      <c r="E25" s="60"/>
      <c r="F25" s="60"/>
      <c r="G25" s="45"/>
      <c r="H25" s="45"/>
    </row>
    <row r="26" spans="2:8" ht="30.75" thickBot="1" x14ac:dyDescent="0.3">
      <c r="B26" s="7" t="s">
        <v>3</v>
      </c>
      <c r="C26" s="8"/>
      <c r="D26" s="9" t="s">
        <v>4</v>
      </c>
      <c r="E26" s="9" t="s">
        <v>5</v>
      </c>
      <c r="F26" s="10" t="s">
        <v>6</v>
      </c>
      <c r="G26" s="62" t="s">
        <v>84</v>
      </c>
      <c r="H26" s="10" t="s">
        <v>85</v>
      </c>
    </row>
    <row r="27" spans="2:8" x14ac:dyDescent="0.25">
      <c r="B27" s="72" t="s">
        <v>38</v>
      </c>
      <c r="C27" s="73"/>
      <c r="D27" s="74">
        <v>1</v>
      </c>
      <c r="E27" s="75">
        <v>60</v>
      </c>
      <c r="F27" s="76">
        <f>D27*E27</f>
        <v>60</v>
      </c>
      <c r="G27" s="77"/>
      <c r="H27" s="78"/>
    </row>
    <row r="28" spans="2:8" x14ac:dyDescent="0.25">
      <c r="B28" s="35" t="s">
        <v>39</v>
      </c>
      <c r="C28" s="79"/>
      <c r="D28" s="80">
        <v>1</v>
      </c>
      <c r="E28" s="81">
        <v>60</v>
      </c>
      <c r="F28" s="82">
        <f t="shared" ref="F28:F43" si="1">D28*E28</f>
        <v>60</v>
      </c>
      <c r="G28" s="68"/>
      <c r="H28" s="69"/>
    </row>
    <row r="29" spans="2:8" x14ac:dyDescent="0.25">
      <c r="B29" s="35" t="s">
        <v>40</v>
      </c>
      <c r="C29" s="79"/>
      <c r="D29" s="80">
        <v>1</v>
      </c>
      <c r="E29" s="81">
        <v>60</v>
      </c>
      <c r="F29" s="82">
        <f t="shared" si="1"/>
        <v>60</v>
      </c>
      <c r="G29" s="68"/>
      <c r="H29" s="69"/>
    </row>
    <row r="30" spans="2:8" x14ac:dyDescent="0.25">
      <c r="B30" s="35" t="s">
        <v>41</v>
      </c>
      <c r="C30" s="79"/>
      <c r="D30" s="80">
        <v>1</v>
      </c>
      <c r="E30" s="81">
        <v>14</v>
      </c>
      <c r="F30" s="82">
        <f t="shared" si="1"/>
        <v>14</v>
      </c>
      <c r="G30" s="68"/>
      <c r="H30" s="69"/>
    </row>
    <row r="31" spans="2:8" x14ac:dyDescent="0.25">
      <c r="B31" s="35" t="s">
        <v>42</v>
      </c>
      <c r="C31" s="79"/>
      <c r="D31" s="80">
        <v>15</v>
      </c>
      <c r="E31" s="81">
        <v>14</v>
      </c>
      <c r="F31" s="82">
        <f t="shared" si="1"/>
        <v>210</v>
      </c>
      <c r="G31" s="68"/>
      <c r="H31" s="69"/>
    </row>
    <row r="32" spans="2:8" x14ac:dyDescent="0.25">
      <c r="B32" s="35" t="s">
        <v>43</v>
      </c>
      <c r="C32" s="79"/>
      <c r="D32" s="80">
        <v>1</v>
      </c>
      <c r="E32" s="81">
        <v>14</v>
      </c>
      <c r="F32" s="82">
        <f t="shared" si="1"/>
        <v>14</v>
      </c>
      <c r="G32" s="68"/>
      <c r="H32" s="69"/>
    </row>
    <row r="33" spans="2:8" x14ac:dyDescent="0.25">
      <c r="B33" s="35" t="s">
        <v>44</v>
      </c>
      <c r="C33" s="79"/>
      <c r="D33" s="80">
        <v>1</v>
      </c>
      <c r="E33" s="81">
        <v>60</v>
      </c>
      <c r="F33" s="82">
        <f t="shared" si="1"/>
        <v>60</v>
      </c>
      <c r="G33" s="68"/>
      <c r="H33" s="69"/>
    </row>
    <row r="34" spans="2:8" x14ac:dyDescent="0.25">
      <c r="B34" s="35" t="s">
        <v>45</v>
      </c>
      <c r="C34" s="79"/>
      <c r="D34" s="80">
        <v>1</v>
      </c>
      <c r="E34" s="81">
        <v>45</v>
      </c>
      <c r="F34" s="82">
        <f t="shared" si="1"/>
        <v>45</v>
      </c>
      <c r="G34" s="68"/>
      <c r="H34" s="69"/>
    </row>
    <row r="35" spans="2:8" x14ac:dyDescent="0.25">
      <c r="B35" s="35" t="s">
        <v>46</v>
      </c>
      <c r="C35" s="79"/>
      <c r="D35" s="80">
        <v>1</v>
      </c>
      <c r="E35" s="81">
        <v>62</v>
      </c>
      <c r="F35" s="82">
        <f t="shared" si="1"/>
        <v>62</v>
      </c>
      <c r="G35" s="68"/>
      <c r="H35" s="69"/>
    </row>
    <row r="36" spans="2:8" x14ac:dyDescent="0.25">
      <c r="B36" s="35" t="s">
        <v>47</v>
      </c>
      <c r="C36" s="79"/>
      <c r="D36" s="80">
        <v>1</v>
      </c>
      <c r="E36" s="81">
        <v>60</v>
      </c>
      <c r="F36" s="82">
        <f t="shared" si="1"/>
        <v>60</v>
      </c>
      <c r="G36" s="68"/>
      <c r="H36" s="69"/>
    </row>
    <row r="37" spans="2:8" x14ac:dyDescent="0.25">
      <c r="B37" s="35" t="s">
        <v>48</v>
      </c>
      <c r="C37" s="79"/>
      <c r="D37" s="80">
        <v>1</v>
      </c>
      <c r="E37" s="81">
        <v>60</v>
      </c>
      <c r="F37" s="82">
        <f t="shared" si="1"/>
        <v>60</v>
      </c>
      <c r="G37" s="68"/>
      <c r="H37" s="69"/>
    </row>
    <row r="38" spans="2:8" x14ac:dyDescent="0.25">
      <c r="B38" s="35" t="s">
        <v>49</v>
      </c>
      <c r="C38" s="79"/>
      <c r="D38" s="80">
        <v>2</v>
      </c>
      <c r="E38" s="81">
        <v>6</v>
      </c>
      <c r="F38" s="82">
        <f t="shared" si="1"/>
        <v>12</v>
      </c>
      <c r="G38" s="68"/>
      <c r="H38" s="69"/>
    </row>
    <row r="39" spans="2:8" x14ac:dyDescent="0.25">
      <c r="B39" s="35" t="s">
        <v>50</v>
      </c>
      <c r="C39" s="79"/>
      <c r="D39" s="80">
        <v>4</v>
      </c>
      <c r="E39" s="81">
        <v>6</v>
      </c>
      <c r="F39" s="82">
        <f t="shared" si="1"/>
        <v>24</v>
      </c>
      <c r="G39" s="68"/>
      <c r="H39" s="69"/>
    </row>
    <row r="40" spans="2:8" x14ac:dyDescent="0.25">
      <c r="B40" s="35" t="s">
        <v>51</v>
      </c>
      <c r="C40" s="79"/>
      <c r="D40" s="80">
        <v>1</v>
      </c>
      <c r="E40" s="81">
        <v>70</v>
      </c>
      <c r="F40" s="82">
        <f t="shared" si="1"/>
        <v>70</v>
      </c>
      <c r="G40" s="68"/>
      <c r="H40" s="69"/>
    </row>
    <row r="41" spans="2:8" x14ac:dyDescent="0.25">
      <c r="B41" s="35" t="s">
        <v>52</v>
      </c>
      <c r="C41" s="79"/>
      <c r="D41" s="80">
        <v>1</v>
      </c>
      <c r="E41" s="81">
        <v>70</v>
      </c>
      <c r="F41" s="82">
        <f t="shared" si="1"/>
        <v>70</v>
      </c>
      <c r="G41" s="68"/>
      <c r="H41" s="69"/>
    </row>
    <row r="42" spans="2:8" x14ac:dyDescent="0.25">
      <c r="B42" s="35" t="s">
        <v>86</v>
      </c>
      <c r="C42" s="79"/>
      <c r="D42" s="80">
        <v>1</v>
      </c>
      <c r="E42" s="81">
        <v>70</v>
      </c>
      <c r="F42" s="82">
        <f t="shared" si="1"/>
        <v>70</v>
      </c>
      <c r="G42" s="68"/>
      <c r="H42" s="69"/>
    </row>
    <row r="43" spans="2:8" ht="15.75" thickBot="1" x14ac:dyDescent="0.3">
      <c r="B43" s="37" t="s">
        <v>54</v>
      </c>
      <c r="C43" s="83"/>
      <c r="D43" s="84">
        <v>1</v>
      </c>
      <c r="E43" s="85">
        <v>70</v>
      </c>
      <c r="F43" s="86">
        <f t="shared" si="1"/>
        <v>70</v>
      </c>
      <c r="G43" s="70"/>
      <c r="H43" s="71"/>
    </row>
    <row r="44" spans="2:8" ht="15.75" thickBot="1" x14ac:dyDescent="0.3">
      <c r="B44" s="41" t="s">
        <v>55</v>
      </c>
      <c r="C44" s="42"/>
      <c r="D44" s="42"/>
      <c r="E44" s="43"/>
      <c r="F44" s="44">
        <f>SUM(F27:F43,F24,F23,F22,F21,F20,F19,F18,F17,F16,F15,F14,F13,F12,F11,F10)</f>
        <v>129986</v>
      </c>
    </row>
    <row r="45" spans="2:8" x14ac:dyDescent="0.25">
      <c r="B45" s="45"/>
      <c r="C45" s="45"/>
    </row>
    <row r="46" spans="2:8" x14ac:dyDescent="0.25">
      <c r="B46" s="46" t="s">
        <v>56</v>
      </c>
      <c r="C46" s="46"/>
      <c r="D46" s="46"/>
      <c r="E46" s="46"/>
      <c r="F46" s="46"/>
      <c r="G46" s="45"/>
      <c r="H46" s="45"/>
    </row>
    <row r="47" spans="2:8" ht="15.75" thickBot="1" x14ac:dyDescent="0.3">
      <c r="B47" s="59" t="s">
        <v>2</v>
      </c>
      <c r="C47" s="60"/>
      <c r="D47" s="60"/>
      <c r="E47" s="60"/>
      <c r="F47" s="60"/>
      <c r="G47" s="45"/>
      <c r="H47" s="45"/>
    </row>
    <row r="48" spans="2:8" ht="30.75" thickBot="1" x14ac:dyDescent="0.3">
      <c r="B48" s="87" t="s">
        <v>3</v>
      </c>
      <c r="C48" s="88"/>
      <c r="D48" s="89" t="s">
        <v>4</v>
      </c>
      <c r="E48" s="90" t="s">
        <v>5</v>
      </c>
      <c r="F48" s="91" t="s">
        <v>6</v>
      </c>
      <c r="G48" s="62" t="s">
        <v>84</v>
      </c>
      <c r="H48" s="10" t="s">
        <v>85</v>
      </c>
    </row>
    <row r="49" spans="2:8" x14ac:dyDescent="0.25">
      <c r="B49" s="19" t="s">
        <v>57</v>
      </c>
      <c r="C49" s="92"/>
      <c r="D49" s="93">
        <v>5</v>
      </c>
      <c r="E49" s="81">
        <v>63</v>
      </c>
      <c r="F49" s="94">
        <f t="shared" ref="F49:F55" si="2">D49*E49</f>
        <v>315</v>
      </c>
      <c r="G49" s="77"/>
      <c r="H49" s="78"/>
    </row>
    <row r="50" spans="2:8" x14ac:dyDescent="0.25">
      <c r="B50" s="19" t="s">
        <v>59</v>
      </c>
      <c r="C50" s="92"/>
      <c r="D50" s="93">
        <v>40</v>
      </c>
      <c r="E50" s="81">
        <v>55</v>
      </c>
      <c r="F50" s="94">
        <f t="shared" si="2"/>
        <v>2200</v>
      </c>
      <c r="G50" s="68"/>
      <c r="H50" s="69"/>
    </row>
    <row r="51" spans="2:8" x14ac:dyDescent="0.25">
      <c r="B51" s="19" t="s">
        <v>61</v>
      </c>
      <c r="C51" s="92"/>
      <c r="D51" s="93">
        <v>5</v>
      </c>
      <c r="E51" s="81">
        <v>85</v>
      </c>
      <c r="F51" s="94">
        <f t="shared" si="2"/>
        <v>425</v>
      </c>
      <c r="G51" s="68"/>
      <c r="H51" s="69"/>
    </row>
    <row r="52" spans="2:8" x14ac:dyDescent="0.25">
      <c r="B52" s="19" t="s">
        <v>63</v>
      </c>
      <c r="C52" s="92"/>
      <c r="D52" s="93">
        <v>5</v>
      </c>
      <c r="E52" s="81">
        <v>85</v>
      </c>
      <c r="F52" s="94">
        <f t="shared" si="2"/>
        <v>425</v>
      </c>
      <c r="G52" s="68"/>
      <c r="H52" s="69"/>
    </row>
    <row r="53" spans="2:8" x14ac:dyDescent="0.25">
      <c r="B53" s="19" t="s">
        <v>65</v>
      </c>
      <c r="C53" s="92"/>
      <c r="D53" s="93">
        <v>5</v>
      </c>
      <c r="E53" s="81">
        <v>85</v>
      </c>
      <c r="F53" s="94">
        <f t="shared" si="2"/>
        <v>425</v>
      </c>
      <c r="G53" s="68"/>
      <c r="H53" s="69"/>
    </row>
    <row r="54" spans="2:8" x14ac:dyDescent="0.25">
      <c r="B54" s="19" t="s">
        <v>67</v>
      </c>
      <c r="C54" s="92"/>
      <c r="D54" s="93">
        <v>1</v>
      </c>
      <c r="E54" s="81">
        <v>75</v>
      </c>
      <c r="F54" s="94">
        <f t="shared" si="2"/>
        <v>75</v>
      </c>
      <c r="G54" s="68"/>
      <c r="H54" s="69"/>
    </row>
    <row r="55" spans="2:8" ht="15.75" thickBot="1" x14ac:dyDescent="0.3">
      <c r="B55" s="95" t="s">
        <v>69</v>
      </c>
      <c r="C55" s="96"/>
      <c r="D55" s="93">
        <v>1</v>
      </c>
      <c r="E55" s="81">
        <v>150</v>
      </c>
      <c r="F55" s="94">
        <f t="shared" si="2"/>
        <v>150</v>
      </c>
      <c r="G55" s="70"/>
      <c r="H55" s="71"/>
    </row>
    <row r="56" spans="2:8" ht="15.75" thickBot="1" x14ac:dyDescent="0.3">
      <c r="B56" s="59" t="s">
        <v>37</v>
      </c>
      <c r="C56" s="60"/>
      <c r="D56" s="60"/>
      <c r="E56" s="60"/>
      <c r="F56" s="60"/>
      <c r="G56" s="45"/>
      <c r="H56" s="45"/>
    </row>
    <row r="57" spans="2:8" ht="30" customHeight="1" thickBot="1" x14ac:dyDescent="0.3">
      <c r="B57" s="7" t="s">
        <v>3</v>
      </c>
      <c r="C57" s="97"/>
      <c r="D57" s="89" t="s">
        <v>4</v>
      </c>
      <c r="E57" s="90" t="s">
        <v>5</v>
      </c>
      <c r="F57" s="98" t="s">
        <v>6</v>
      </c>
      <c r="G57" s="99" t="s">
        <v>84</v>
      </c>
      <c r="H57" s="98" t="s">
        <v>85</v>
      </c>
    </row>
    <row r="58" spans="2:8" x14ac:dyDescent="0.25">
      <c r="B58" s="100"/>
      <c r="C58" s="101" t="s">
        <v>71</v>
      </c>
      <c r="D58" s="102">
        <v>40</v>
      </c>
      <c r="E58" s="103">
        <v>25</v>
      </c>
      <c r="F58" s="103">
        <f t="shared" ref="F58:F66" si="3">D58*E58</f>
        <v>1000</v>
      </c>
      <c r="G58" s="104"/>
      <c r="H58" s="105"/>
    </row>
    <row r="59" spans="2:8" x14ac:dyDescent="0.25">
      <c r="B59" s="16"/>
      <c r="C59" t="s">
        <v>72</v>
      </c>
      <c r="D59" s="106">
        <v>3</v>
      </c>
      <c r="E59" s="107">
        <v>23</v>
      </c>
      <c r="F59" s="107">
        <f t="shared" si="3"/>
        <v>69</v>
      </c>
      <c r="G59" s="108"/>
      <c r="H59" s="109"/>
    </row>
    <row r="60" spans="2:8" x14ac:dyDescent="0.25">
      <c r="B60" s="16"/>
      <c r="C60" t="s">
        <v>73</v>
      </c>
      <c r="D60" s="106">
        <v>20</v>
      </c>
      <c r="E60" s="107">
        <v>19</v>
      </c>
      <c r="F60" s="107">
        <f t="shared" si="3"/>
        <v>380</v>
      </c>
      <c r="G60" s="108"/>
      <c r="H60" s="109"/>
    </row>
    <row r="61" spans="2:8" x14ac:dyDescent="0.25">
      <c r="B61" s="16"/>
      <c r="C61" t="s">
        <v>74</v>
      </c>
      <c r="D61" s="106">
        <v>1</v>
      </c>
      <c r="E61" s="107">
        <v>60</v>
      </c>
      <c r="F61" s="107">
        <f t="shared" si="3"/>
        <v>60</v>
      </c>
      <c r="G61" s="108"/>
      <c r="H61" s="109"/>
    </row>
    <row r="62" spans="2:8" x14ac:dyDescent="0.25">
      <c r="B62" s="16"/>
      <c r="C62" t="s">
        <v>75</v>
      </c>
      <c r="D62" s="106">
        <v>1</v>
      </c>
      <c r="E62" s="107">
        <v>60</v>
      </c>
      <c r="F62" s="107">
        <f t="shared" si="3"/>
        <v>60</v>
      </c>
      <c r="G62" s="108"/>
      <c r="H62" s="109"/>
    </row>
    <row r="63" spans="2:8" x14ac:dyDescent="0.25">
      <c r="B63" s="16"/>
      <c r="C63" t="s">
        <v>76</v>
      </c>
      <c r="D63" s="106">
        <v>6</v>
      </c>
      <c r="E63" s="107">
        <v>20</v>
      </c>
      <c r="F63" s="107">
        <f t="shared" si="3"/>
        <v>120</v>
      </c>
      <c r="G63" s="108"/>
      <c r="H63" s="109"/>
    </row>
    <row r="64" spans="2:8" x14ac:dyDescent="0.25">
      <c r="B64" s="16"/>
      <c r="C64" t="s">
        <v>77</v>
      </c>
      <c r="D64" s="106">
        <v>1</v>
      </c>
      <c r="E64" s="107">
        <v>19</v>
      </c>
      <c r="F64" s="107">
        <f t="shared" si="3"/>
        <v>19</v>
      </c>
      <c r="G64" s="108"/>
      <c r="H64" s="109"/>
    </row>
    <row r="65" spans="2:8" x14ac:dyDescent="0.25">
      <c r="B65" s="16"/>
      <c r="C65" t="s">
        <v>78</v>
      </c>
      <c r="D65" s="106">
        <v>6</v>
      </c>
      <c r="E65" s="107">
        <v>80</v>
      </c>
      <c r="F65" s="107">
        <f>D65*E65</f>
        <v>480</v>
      </c>
      <c r="G65" s="110"/>
      <c r="H65" s="111"/>
    </row>
    <row r="66" spans="2:8" ht="15.75" thickBot="1" x14ac:dyDescent="0.3">
      <c r="B66" s="26"/>
      <c r="C66" s="55" t="s">
        <v>79</v>
      </c>
      <c r="D66" s="112">
        <v>1</v>
      </c>
      <c r="E66" s="113">
        <v>45</v>
      </c>
      <c r="F66" s="113">
        <f t="shared" si="3"/>
        <v>45</v>
      </c>
      <c r="G66" s="114"/>
      <c r="H66" s="115"/>
    </row>
    <row r="67" spans="2:8" ht="15.75" thickBot="1" x14ac:dyDescent="0.3">
      <c r="B67" s="41" t="s">
        <v>80</v>
      </c>
      <c r="C67" s="42"/>
      <c r="D67" s="116"/>
      <c r="E67" s="117"/>
      <c r="F67" s="118">
        <f>SUM(F58:F66,F55,F54,F53,F52,F51,F50,F49)</f>
        <v>6248</v>
      </c>
    </row>
    <row r="68" spans="2:8" ht="15.75" thickBot="1" x14ac:dyDescent="0.3"/>
    <row r="69" spans="2:8" ht="15.75" thickBot="1" x14ac:dyDescent="0.3">
      <c r="F69" s="119" t="s">
        <v>87</v>
      </c>
      <c r="G69" s="120" t="s">
        <v>88</v>
      </c>
    </row>
    <row r="70" spans="2:8" ht="15.75" thickBot="1" x14ac:dyDescent="0.3">
      <c r="B70" s="41" t="s">
        <v>81</v>
      </c>
      <c r="C70" s="56"/>
      <c r="D70" s="56"/>
      <c r="E70" s="57"/>
      <c r="F70" s="121">
        <f>F67+F44</f>
        <v>136234</v>
      </c>
      <c r="G70" s="122"/>
    </row>
    <row r="71" spans="2:8" ht="15.75" thickBot="1" x14ac:dyDescent="0.3">
      <c r="B71" s="41" t="s">
        <v>82</v>
      </c>
      <c r="C71" s="56"/>
      <c r="D71" s="56"/>
      <c r="E71" s="57"/>
      <c r="F71" s="123">
        <f>F70*0.21</f>
        <v>28609.14</v>
      </c>
      <c r="G71" s="124"/>
    </row>
    <row r="72" spans="2:8" ht="15.75" thickBot="1" x14ac:dyDescent="0.3">
      <c r="B72" s="41" t="s">
        <v>83</v>
      </c>
      <c r="C72" s="56"/>
      <c r="D72" s="56"/>
      <c r="E72" s="57"/>
      <c r="F72" s="123">
        <f>F70+F71</f>
        <v>164843.14000000001</v>
      </c>
      <c r="G72" s="125"/>
    </row>
  </sheetData>
  <mergeCells count="55">
    <mergeCell ref="B72:E72"/>
    <mergeCell ref="B55:C55"/>
    <mergeCell ref="B56:H56"/>
    <mergeCell ref="B57:C57"/>
    <mergeCell ref="B67:E67"/>
    <mergeCell ref="B70:E70"/>
    <mergeCell ref="B71:E71"/>
    <mergeCell ref="B49:C49"/>
    <mergeCell ref="B50:C50"/>
    <mergeCell ref="B51:C51"/>
    <mergeCell ref="B52:C52"/>
    <mergeCell ref="B53:C53"/>
    <mergeCell ref="B54:C54"/>
    <mergeCell ref="B43:C43"/>
    <mergeCell ref="B44:E44"/>
    <mergeCell ref="B45:C45"/>
    <mergeCell ref="B46:H46"/>
    <mergeCell ref="B47:H47"/>
    <mergeCell ref="B48:C48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25:H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7:H7"/>
    <mergeCell ref="B8:H8"/>
    <mergeCell ref="B9:C9"/>
    <mergeCell ref="B10:C10"/>
    <mergeCell ref="B11:C11"/>
    <mergeCell ref="B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Annex 2 paràmetres</vt:lpstr>
      <vt:lpstr>Annex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 Colomé  i Marín</dc:creator>
  <cp:lastModifiedBy>Isabel Colomé  i Marín</cp:lastModifiedBy>
  <dcterms:created xsi:type="dcterms:W3CDTF">2024-10-30T08:45:10Z</dcterms:created>
  <dcterms:modified xsi:type="dcterms:W3CDTF">2024-10-30T08:54:07Z</dcterms:modified>
</cp:coreProperties>
</file>